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'Лист1'!$A$1:$G$73</definedName>
  </definedNames>
  <calcPr fullCalcOnLoad="1"/>
</workbook>
</file>

<file path=xl/sharedStrings.xml><?xml version="1.0" encoding="utf-8"?>
<sst xmlns="http://schemas.openxmlformats.org/spreadsheetml/2006/main" count="369" uniqueCount="277">
  <si>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</si>
  <si>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</si>
  <si>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</si>
  <si>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</si>
  <si>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</si>
  <si>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</si>
  <si>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</si>
  <si>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</si>
  <si>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</si>
  <si>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</si>
  <si>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</si>
  <si>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</si>
  <si>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</si>
  <si>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</si>
  <si>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</si>
  <si>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</si>
  <si>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</si>
  <si>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</si>
  <si>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</si>
  <si>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</si>
  <si>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</si>
  <si>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</si>
  <si>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</si>
  <si>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</si>
  <si>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</si>
  <si>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</si>
  <si>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</si>
  <si>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</si>
  <si>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</si>
  <si>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</si>
  <si>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</si>
  <si>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</si>
  <si>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</si>
  <si>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</si>
  <si>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</si>
  <si>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</si>
  <si>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</si>
  <si>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</si>
  <si>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</si>
  <si>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</si>
  <si>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</si>
  <si>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</si>
  <si>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</si>
  <si>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</si>
  <si>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</si>
  <si>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</si>
  <si>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</si>
  <si>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</si>
  <si>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</si>
  <si>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</si>
  <si>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</si>
  <si>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</si>
  <si>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</si>
  <si>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</si>
  <si>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</si>
  <si>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</si>
  <si>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</si>
  <si>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</si>
  <si>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</si>
  <si>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</si>
  <si>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</si>
  <si>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</si>
  <si>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</si>
  <si>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</si>
  <si>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</si>
  <si>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</si>
  <si>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</si>
  <si>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</si>
  <si>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</si>
  <si>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</si>
  <si>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</si>
  <si>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</si>
  <si>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</si>
  <si>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</si>
  <si>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</si>
  <si>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</si>
  <si>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</si>
  <si>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</si>
  <si>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</si>
  <si>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</si>
  <si>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</si>
  <si>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</si>
  <si>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</si>
  <si>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</si>
  <si>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</si>
  <si>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</si>
  <si>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</si>
  <si>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</si>
  <si>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</si>
  <si>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</si>
  <si>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</si>
  <si>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</si>
  <si>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</si>
  <si>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</si>
  <si>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</si>
  <si>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</si>
  <si>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</si>
  <si>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</si>
  <si>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</si>
  <si>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</si>
  <si>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</si>
  <si>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</si>
  <si>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</si>
  <si>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</si>
  <si>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</si>
  <si>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</si>
  <si>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</si>
  <si>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</si>
  <si>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</si>
  <si>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</si>
  <si>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</si>
  <si>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</si>
  <si>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</si>
  <si>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</si>
  <si>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</si>
  <si>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</si>
  <si>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</si>
  <si>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</si>
  <si>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</si>
  <si>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</si>
  <si>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</si>
  <si>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</si>
  <si>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</si>
  <si>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</si>
  <si>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</si>
  <si>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</si>
  <si>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</si>
  <si>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</si>
  <si>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</si>
  <si>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</si>
  <si>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</si>
  <si>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</si>
  <si>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</si>
  <si>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</si>
  <si>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</si>
  <si>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</si>
  <si>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</si>
  <si>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</si>
  <si>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</si>
  <si>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</si>
  <si>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</si>
  <si>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</si>
  <si>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</si>
  <si>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</si>
  <si>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</si>
  <si>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</si>
  <si>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</si>
  <si>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</si>
  <si>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</si>
  <si>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</si>
  <si>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</si>
  <si>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</si>
  <si>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</si>
  <si>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</si>
  <si>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</si>
  <si>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</si>
  <si>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</si>
  <si>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</si>
  <si>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</si>
  <si>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</si>
  <si>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</si>
  <si>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</si>
  <si>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</si>
  <si>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</si>
  <si>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</si>
  <si>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</si>
  <si>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</si>
  <si>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</si>
  <si>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</si>
  <si>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</si>
  <si>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</si>
  <si>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</si>
  <si>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</si>
  <si>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</si>
  <si>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</si>
  <si>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</si>
  <si>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</si>
  <si>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</si>
  <si>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</si>
  <si>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</si>
  <si>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</si>
  <si>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</si>
  <si>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</si>
  <si>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</si>
  <si>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</si>
  <si>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</si>
  <si>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</si>
  <si>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</si>
  <si>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</si>
  <si>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</si>
  <si>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</si>
  <si>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</si>
  <si>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</si>
  <si>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</si>
  <si>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</si>
  <si>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</si>
  <si>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</si>
  <si>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</si>
  <si>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</si>
  <si>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</si>
  <si>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</si>
  <si>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</si>
  <si>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</si>
  <si>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</si>
  <si>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</si>
  <si>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</si>
  <si>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</si>
  <si>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</si>
  <si>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</si>
  <si>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</si>
  <si>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</si>
  <si>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</si>
  <si>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</si>
  <si>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</si>
  <si>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</si>
  <si>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</si>
  <si>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</si>
  <si>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</si>
  <si>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</si>
  <si>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</si>
  <si>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</si>
  <si>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</si>
  <si>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</si>
  <si>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</si>
  <si>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</si>
  <si>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</si>
  <si>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</si>
  <si>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</si>
  <si>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</si>
  <si>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</si>
  <si>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</si>
  <si>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</si>
  <si>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</si>
  <si>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</si>
  <si>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</si>
  <si>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</si>
  <si>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</si>
  <si>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</si>
  <si>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</si>
  <si>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</si>
  <si>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</si>
  <si>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</si>
  <si>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</si>
  <si>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</si>
  <si>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</si>
  <si>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</si>
  <si>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</si>
  <si>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</si>
  <si>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</si>
  <si>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</si>
  <si>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951 0801 0310025080 414</t>
  </si>
  <si>
    <t>951 0801 0310025090 244</t>
  </si>
  <si>
    <t>951 0801 0310025100 244</t>
  </si>
  <si>
    <t>01.11.2020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</si>
  <si>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</si>
  <si>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</si>
  <si>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</si>
  <si>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</si>
  <si>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182 1 01 02010 01 3000 110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</si>
  <si>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</si>
  <si>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</si>
  <si>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                            на  1 февраля  2021 г.</t>
  </si>
  <si>
    <t>951 0104 0520000190  247</t>
  </si>
  <si>
    <t>0107</t>
  </si>
  <si>
    <t>Обеспечение проведения выборов и референдумов</t>
  </si>
  <si>
    <t>951 0107 9990090350 880</t>
  </si>
  <si>
    <t>0310</t>
  </si>
  <si>
    <t>951 0310 0110021670 244</t>
  </si>
  <si>
    <t xml:space="preserve">951 0310 0000000000 000 </t>
  </si>
  <si>
    <t>Обеспечение пожарной безопасности</t>
  </si>
  <si>
    <t xml:space="preserve">951 0503 0220025020 247 </t>
  </si>
  <si>
    <t>-395230,0</t>
  </si>
  <si>
    <t xml:space="preserve"> -395230,0</t>
  </si>
  <si>
    <t>8235500,00</t>
  </si>
  <si>
    <t>8630730,0</t>
  </si>
  <si>
    <t>197411,51</t>
  </si>
  <si>
    <t>581821,23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</si>
</sst>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view="pageBreakPreview" zoomScaleSheetLayoutView="100" zoomScalePageLayoutView="0" workbookViewId="0" topLeftCell="A1">
      <selection activeCell="G67" sqref="G67"/>
    </sheetView>
  </sheetViews>
  <sheetFormatPr defaultColWidth="9.00390625" defaultRowHeight="12.75"/>
  <cols>
    <col min="1" max="1" width="37.25390625" style="115" customWidth="1"/>
    <col min="2" max="2" width="4.75390625" style="115" customWidth="1"/>
    <col min="3" max="3" width="7.00390625" style="115" customWidth="1"/>
    <col min="4" max="4" width="26.125" style="115" customWidth="1"/>
    <col min="5" max="5" width="20.75390625" style="154" customWidth="1"/>
    <col min="6" max="6" width="21.625" style="154" customWidth="1"/>
    <col min="7" max="7" width="28.375" style="181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3" t="s">
        <v>0</v>
      </c>
      <c r="B1" s="183"/>
      <c r="C1" s="183"/>
      <c r="D1" s="183"/>
      <c r="E1" s="183"/>
      <c r="F1" s="183"/>
      <c r="G1" s="153" t="s">
        <v>1</v>
      </c>
    </row>
    <row r="2" spans="6:7" ht="13.5" customHeight="1">
      <c r="F2" s="155" t="s">
        <v>2</v>
      </c>
      <c r="G2" s="156" t="s">
        <v>3</v>
      </c>
    </row>
    <row r="3" spans="1:7" ht="12.75" customHeight="1">
      <c r="A3" s="184" t="s">
        <v>261</v>
      </c>
      <c r="B3" s="184"/>
      <c r="C3" s="184"/>
      <c r="D3" s="184"/>
      <c r="E3" s="184"/>
      <c r="F3" s="158" t="s">
        <v>4</v>
      </c>
      <c r="G3" s="159" t="s">
        <v>253</v>
      </c>
    </row>
    <row r="4" spans="1:7" ht="12.75" customHeight="1">
      <c r="A4" s="157"/>
      <c r="B4" s="157"/>
      <c r="C4" s="157"/>
      <c r="D4" s="157"/>
      <c r="E4" s="157"/>
      <c r="F4" s="158"/>
      <c r="G4" s="159" t="s">
        <v>5</v>
      </c>
    </row>
    <row r="5" spans="1:7" ht="12.75" customHeight="1">
      <c r="A5" s="160"/>
      <c r="B5" s="160"/>
      <c r="C5" s="160"/>
      <c r="D5" s="160"/>
      <c r="E5" s="160"/>
      <c r="F5" s="155" t="s">
        <v>6</v>
      </c>
      <c r="G5" s="159" t="s">
        <v>7</v>
      </c>
    </row>
    <row r="6" spans="1:7" ht="15.75" customHeight="1">
      <c r="A6" s="115" t="s">
        <v>8</v>
      </c>
      <c r="B6" s="161" t="s">
        <v>9</v>
      </c>
      <c r="C6" s="161"/>
      <c r="D6" s="161"/>
      <c r="E6" s="162"/>
      <c r="F6" s="155" t="s">
        <v>10</v>
      </c>
      <c r="G6" s="163" t="s">
        <v>11</v>
      </c>
    </row>
    <row r="7" spans="1:7" ht="15.75" customHeight="1">
      <c r="A7" s="185" t="s">
        <v>12</v>
      </c>
      <c r="B7" s="185"/>
      <c r="C7" s="185"/>
      <c r="D7" s="186" t="s">
        <v>13</v>
      </c>
      <c r="E7" s="186"/>
      <c r="F7" s="155" t="s">
        <v>14</v>
      </c>
      <c r="G7" s="163" t="s">
        <v>15</v>
      </c>
    </row>
    <row r="8" spans="1:7" ht="13.5" customHeight="1">
      <c r="A8" s="165" t="s">
        <v>16</v>
      </c>
      <c r="F8" s="155"/>
      <c r="G8" s="159"/>
    </row>
    <row r="9" spans="1:7" ht="13.5" customHeight="1">
      <c r="A9" s="115" t="s">
        <v>17</v>
      </c>
      <c r="F9" s="155"/>
      <c r="G9" s="166" t="s">
        <v>18</v>
      </c>
    </row>
    <row r="10" spans="1:7" ht="13.5" customHeight="1">
      <c r="A10" s="191" t="s">
        <v>19</v>
      </c>
      <c r="B10" s="191"/>
      <c r="C10" s="191"/>
      <c r="D10" s="191"/>
      <c r="E10" s="191"/>
      <c r="F10" s="191"/>
      <c r="G10" s="191"/>
    </row>
    <row r="11" spans="1:7" ht="15.75" customHeight="1">
      <c r="A11" s="161"/>
      <c r="B11" s="161"/>
      <c r="C11" s="167"/>
      <c r="D11" s="167"/>
      <c r="E11" s="162"/>
      <c r="F11" s="162"/>
      <c r="G11" s="168"/>
    </row>
    <row r="12" spans="1:7" ht="13.5" customHeight="1">
      <c r="A12" s="169"/>
      <c r="B12" s="170" t="s">
        <v>20</v>
      </c>
      <c r="C12" s="192" t="s">
        <v>21</v>
      </c>
      <c r="D12" s="192"/>
      <c r="E12" s="192" t="s">
        <v>22</v>
      </c>
      <c r="F12" s="171"/>
      <c r="G12" s="160" t="s">
        <v>23</v>
      </c>
    </row>
    <row r="13" spans="1:7" ht="20.25" customHeight="1">
      <c r="A13" s="170" t="s">
        <v>24</v>
      </c>
      <c r="B13" s="170" t="s">
        <v>25</v>
      </c>
      <c r="C13" s="192"/>
      <c r="D13" s="192"/>
      <c r="E13" s="192"/>
      <c r="F13" s="172" t="s">
        <v>26</v>
      </c>
      <c r="G13" s="173" t="s">
        <v>27</v>
      </c>
    </row>
    <row r="14" spans="1:7" ht="16.5" customHeight="1">
      <c r="A14" s="169"/>
      <c r="B14" s="170" t="s">
        <v>28</v>
      </c>
      <c r="C14" s="192"/>
      <c r="D14" s="192"/>
      <c r="E14" s="192"/>
      <c r="F14" s="172"/>
      <c r="G14" s="173"/>
    </row>
    <row r="15" spans="1:7" ht="16.5" customHeight="1">
      <c r="A15" s="174">
        <v>1</v>
      </c>
      <c r="B15" s="175">
        <v>2</v>
      </c>
      <c r="C15" s="190">
        <v>3</v>
      </c>
      <c r="D15" s="190"/>
      <c r="E15" s="176" t="s">
        <v>29</v>
      </c>
      <c r="F15" s="176"/>
      <c r="G15" s="177" t="s">
        <v>30</v>
      </c>
    </row>
    <row r="16" spans="1:7" ht="15" customHeight="1">
      <c r="A16" s="116" t="s">
        <v>31</v>
      </c>
      <c r="B16" s="117" t="s">
        <v>32</v>
      </c>
      <c r="C16" s="193" t="s">
        <v>33</v>
      </c>
      <c r="D16" s="193"/>
      <c r="E16" s="118">
        <f>E18+E64</f>
        <v>8235500</v>
      </c>
      <c r="F16" s="118">
        <f>F18+F64</f>
        <v>779232.74</v>
      </c>
      <c r="G16" s="119">
        <f>F16-E16</f>
        <v>-7456267.26</v>
      </c>
    </row>
    <row r="17" spans="1:7" ht="27" customHeight="1">
      <c r="A17" s="120" t="s">
        <v>34</v>
      </c>
      <c r="B17" s="121"/>
      <c r="C17" s="194"/>
      <c r="D17" s="194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95" t="s">
        <v>36</v>
      </c>
      <c r="D18" s="195"/>
      <c r="E18" s="128">
        <f>E19+E31+E35+E42+E45+E47+E51+E56</f>
        <v>3197000</v>
      </c>
      <c r="F18" s="128">
        <f>F19+F31+F35+F42+F47+F56+F51</f>
        <v>55532.740000000005</v>
      </c>
      <c r="G18" s="129">
        <f aca="true" t="shared" si="0" ref="G18:G61">F18-E18</f>
        <v>-3141467.26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95" t="s">
        <v>38</v>
      </c>
      <c r="D19" s="195"/>
      <c r="E19" s="128">
        <f>E20</f>
        <v>167000</v>
      </c>
      <c r="F19" s="128">
        <f>F20</f>
        <v>667.68</v>
      </c>
      <c r="G19" s="129">
        <f t="shared" si="0"/>
        <v>-166332.32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89" t="s">
        <v>40</v>
      </c>
      <c r="D20" s="189"/>
      <c r="E20" s="130">
        <f>E21+E22+E29</f>
        <v>167000</v>
      </c>
      <c r="F20" s="130">
        <v>667.68</v>
      </c>
      <c r="G20" s="129">
        <f t="shared" si="0"/>
        <v>-166332.32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89" t="s">
        <v>234</v>
      </c>
      <c r="D21" s="189"/>
      <c r="E21" s="130">
        <v>167000</v>
      </c>
      <c r="F21" s="129">
        <v>667.68</v>
      </c>
      <c r="G21" s="129">
        <f t="shared" si="0"/>
        <v>-166332.32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63" customHeight="1">
      <c r="A22" s="126" t="s">
        <v>229</v>
      </c>
      <c r="B22" s="127">
        <v>10</v>
      </c>
      <c r="C22" s="189" t="s">
        <v>235</v>
      </c>
      <c r="D22" s="189"/>
      <c r="E22" s="130">
        <v>0</v>
      </c>
      <c r="F22" s="129">
        <v>0</v>
      </c>
      <c r="G22" s="129">
        <f>F22-E22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147" customFormat="1" ht="78.75" customHeight="1">
      <c r="A23" s="126" t="s">
        <v>42</v>
      </c>
      <c r="B23" s="127" t="s">
        <v>87</v>
      </c>
      <c r="C23" s="187" t="s">
        <v>258</v>
      </c>
      <c r="D23" s="188"/>
      <c r="E23" s="130">
        <v>0</v>
      </c>
      <c r="F23" s="129">
        <v>0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249</v>
      </c>
      <c r="B24" s="127">
        <v>10</v>
      </c>
      <c r="C24" s="189" t="s">
        <v>248</v>
      </c>
      <c r="D24" s="189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74.25" customHeight="1">
      <c r="A25" s="126" t="s">
        <v>257</v>
      </c>
      <c r="B25" s="127" t="s">
        <v>87</v>
      </c>
      <c r="C25" s="196" t="s">
        <v>256</v>
      </c>
      <c r="D25" s="198"/>
      <c r="E25" s="130">
        <v>0</v>
      </c>
      <c r="F25" s="129">
        <v>0</v>
      </c>
      <c r="G25" s="129">
        <f>F25-E25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4.25" customHeight="1">
      <c r="A26" s="126" t="s">
        <v>260</v>
      </c>
      <c r="B26" s="127" t="s">
        <v>87</v>
      </c>
      <c r="C26" s="196" t="s">
        <v>259</v>
      </c>
      <c r="D26" s="198"/>
      <c r="E26" s="130">
        <v>0</v>
      </c>
      <c r="F26" s="129">
        <v>0</v>
      </c>
      <c r="G26" s="129">
        <f>F26-E26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90.75" customHeight="1">
      <c r="A27" s="126" t="s">
        <v>254</v>
      </c>
      <c r="B27" s="127">
        <v>10</v>
      </c>
      <c r="C27" s="196" t="s">
        <v>255</v>
      </c>
      <c r="D27" s="197"/>
      <c r="E27" s="130">
        <v>0</v>
      </c>
      <c r="F27" s="129">
        <v>0</v>
      </c>
      <c r="G27" s="129">
        <f>F27-E27</f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77.25" customHeight="1">
      <c r="A28" s="126" t="s">
        <v>42</v>
      </c>
      <c r="B28" s="127">
        <v>10</v>
      </c>
      <c r="C28" s="189" t="s">
        <v>230</v>
      </c>
      <c r="D28" s="189"/>
      <c r="E28" s="130">
        <v>0</v>
      </c>
      <c r="F28" s="129">
        <v>0</v>
      </c>
      <c r="G28" s="129">
        <f>F28-E28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43.5" customHeight="1">
      <c r="A29" s="126" t="s">
        <v>227</v>
      </c>
      <c r="B29" s="127">
        <v>10</v>
      </c>
      <c r="C29" s="189" t="s">
        <v>226</v>
      </c>
      <c r="D29" s="189"/>
      <c r="E29" s="130">
        <v>0</v>
      </c>
      <c r="F29" s="129">
        <v>0</v>
      </c>
      <c r="G29" s="129">
        <f t="shared" si="0"/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81" customHeight="1">
      <c r="A30" s="126" t="s">
        <v>233</v>
      </c>
      <c r="B30" s="127">
        <v>10</v>
      </c>
      <c r="C30" s="189" t="s">
        <v>232</v>
      </c>
      <c r="D30" s="189"/>
      <c r="E30" s="130">
        <v>0</v>
      </c>
      <c r="F30" s="129">
        <v>0</v>
      </c>
      <c r="G30" s="129">
        <f>F30-E30</f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33" customHeight="1">
      <c r="A31" s="126" t="s">
        <v>43</v>
      </c>
      <c r="B31" s="127">
        <v>10</v>
      </c>
      <c r="C31" s="189" t="s">
        <v>44</v>
      </c>
      <c r="D31" s="189"/>
      <c r="E31" s="128">
        <f>E33</f>
        <v>881800</v>
      </c>
      <c r="F31" s="128">
        <f>F33+F34</f>
        <v>42632.4</v>
      </c>
      <c r="G31" s="129">
        <f t="shared" si="0"/>
        <v>-839167.6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39" customHeight="1">
      <c r="A32" s="126" t="s">
        <v>45</v>
      </c>
      <c r="B32" s="127">
        <v>10</v>
      </c>
      <c r="C32" s="189" t="s">
        <v>46</v>
      </c>
      <c r="D32" s="189"/>
      <c r="E32" s="130">
        <v>881800</v>
      </c>
      <c r="F32" s="129">
        <v>42632.4</v>
      </c>
      <c r="G32" s="129">
        <f t="shared" si="0"/>
        <v>-839167.6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45" customHeight="1">
      <c r="A33" s="126" t="s">
        <v>45</v>
      </c>
      <c r="B33" s="127">
        <v>10</v>
      </c>
      <c r="C33" s="189" t="s">
        <v>47</v>
      </c>
      <c r="D33" s="189"/>
      <c r="E33" s="130">
        <v>881800</v>
      </c>
      <c r="F33" s="129">
        <v>42632.4</v>
      </c>
      <c r="G33" s="129">
        <f t="shared" si="0"/>
        <v>-839167.6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45">
      <c r="A34" s="126" t="s">
        <v>231</v>
      </c>
      <c r="B34" s="127">
        <v>10</v>
      </c>
      <c r="C34" s="189" t="s">
        <v>228</v>
      </c>
      <c r="D34" s="189"/>
      <c r="E34" s="130">
        <v>0</v>
      </c>
      <c r="F34" s="129">
        <v>0</v>
      </c>
      <c r="G34" s="129">
        <f t="shared" si="0"/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48</v>
      </c>
      <c r="B35" s="127">
        <v>10</v>
      </c>
      <c r="C35" s="189" t="s">
        <v>49</v>
      </c>
      <c r="D35" s="189"/>
      <c r="E35" s="128">
        <f>E36+E37</f>
        <v>2027700</v>
      </c>
      <c r="F35" s="128">
        <f>F36+F37</f>
        <v>5065.33</v>
      </c>
      <c r="G35" s="129">
        <f t="shared" si="0"/>
        <v>-2022634.67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90">
      <c r="A36" s="126" t="s">
        <v>50</v>
      </c>
      <c r="B36" s="127">
        <v>10</v>
      </c>
      <c r="C36" s="189" t="s">
        <v>51</v>
      </c>
      <c r="D36" s="189"/>
      <c r="E36" s="130">
        <v>114600</v>
      </c>
      <c r="F36" s="131">
        <v>76.13</v>
      </c>
      <c r="G36" s="129">
        <f t="shared" si="0"/>
        <v>-114523.87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5" customHeight="1">
      <c r="A37" s="126" t="s">
        <v>52</v>
      </c>
      <c r="B37" s="127">
        <v>10</v>
      </c>
      <c r="C37" s="189" t="s">
        <v>53</v>
      </c>
      <c r="D37" s="189"/>
      <c r="E37" s="130">
        <f>E38+E39</f>
        <v>1913100</v>
      </c>
      <c r="F37" s="130">
        <f>F38+F39</f>
        <v>4989.2</v>
      </c>
      <c r="G37" s="129">
        <f t="shared" si="0"/>
        <v>-1908110.8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">
      <c r="A38" s="126" t="s">
        <v>54</v>
      </c>
      <c r="B38" s="127">
        <v>10</v>
      </c>
      <c r="C38" s="189" t="s">
        <v>55</v>
      </c>
      <c r="D38" s="189"/>
      <c r="E38" s="130">
        <v>473300</v>
      </c>
      <c r="F38" s="131">
        <v>0</v>
      </c>
      <c r="G38" s="129">
        <f t="shared" si="0"/>
        <v>-473300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24.75" customHeight="1">
      <c r="A39" s="126" t="s">
        <v>56</v>
      </c>
      <c r="B39" s="127">
        <v>10</v>
      </c>
      <c r="C39" s="189" t="s">
        <v>57</v>
      </c>
      <c r="D39" s="189"/>
      <c r="E39" s="130">
        <v>1439800</v>
      </c>
      <c r="F39" s="131">
        <v>4989.2</v>
      </c>
      <c r="G39" s="129">
        <f t="shared" si="0"/>
        <v>-1434810.8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34.5" customHeight="1">
      <c r="A40" s="126" t="s">
        <v>58</v>
      </c>
      <c r="B40" s="127">
        <v>10</v>
      </c>
      <c r="C40" s="189" t="s">
        <v>59</v>
      </c>
      <c r="D40" s="189"/>
      <c r="E40" s="130">
        <v>0</v>
      </c>
      <c r="F40" s="129">
        <v>0</v>
      </c>
      <c r="G40" s="129">
        <f t="shared" si="0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65">
      <c r="A41" s="126" t="s">
        <v>60</v>
      </c>
      <c r="B41" s="127">
        <v>10</v>
      </c>
      <c r="C41" s="189" t="s">
        <v>61</v>
      </c>
      <c r="D41" s="189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7" customHeight="1">
      <c r="A42" s="126" t="s">
        <v>62</v>
      </c>
      <c r="B42" s="127">
        <v>10</v>
      </c>
      <c r="C42" s="189" t="s">
        <v>63</v>
      </c>
      <c r="D42" s="189"/>
      <c r="E42" s="128">
        <f>E44+E46</f>
        <v>111000</v>
      </c>
      <c r="F42" s="128">
        <f>F44+F45+F46</f>
        <v>7167.33</v>
      </c>
      <c r="G42" s="129">
        <f t="shared" si="0"/>
        <v>-103832.67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150">
      <c r="A43" s="126" t="s">
        <v>64</v>
      </c>
      <c r="B43" s="127">
        <v>10</v>
      </c>
      <c r="C43" s="189" t="s">
        <v>65</v>
      </c>
      <c r="D43" s="189"/>
      <c r="E43" s="130">
        <v>0</v>
      </c>
      <c r="F43" s="129">
        <v>0</v>
      </c>
      <c r="G43" s="129">
        <f t="shared" si="0"/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89.25" customHeight="1">
      <c r="A44" s="126" t="s">
        <v>66</v>
      </c>
      <c r="B44" s="127">
        <v>10</v>
      </c>
      <c r="C44" s="189" t="s">
        <v>67</v>
      </c>
      <c r="D44" s="189"/>
      <c r="E44" s="130">
        <v>25000</v>
      </c>
      <c r="F44" s="129">
        <v>0</v>
      </c>
      <c r="G44" s="129">
        <f t="shared" si="0"/>
        <v>-25000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68</v>
      </c>
      <c r="B45" s="127"/>
      <c r="C45" s="189" t="s">
        <v>216</v>
      </c>
      <c r="D45" s="189"/>
      <c r="E45" s="130">
        <v>0</v>
      </c>
      <c r="F45" s="131">
        <v>0</v>
      </c>
      <c r="G45" s="129">
        <f>F45-E45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6" t="s">
        <v>68</v>
      </c>
      <c r="B46" s="127"/>
      <c r="C46" s="189" t="s">
        <v>215</v>
      </c>
      <c r="D46" s="189"/>
      <c r="E46" s="130">
        <v>86000</v>
      </c>
      <c r="F46" s="131">
        <v>7167.33</v>
      </c>
      <c r="G46" s="129">
        <f t="shared" si="0"/>
        <v>-78832.67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69</v>
      </c>
      <c r="B47" s="127"/>
      <c r="C47" s="189" t="s">
        <v>70</v>
      </c>
      <c r="D47" s="189"/>
      <c r="E47" s="128">
        <f>E50</f>
        <v>9000</v>
      </c>
      <c r="F47" s="128">
        <f>F50</f>
        <v>0</v>
      </c>
      <c r="G47" s="129">
        <f t="shared" si="0"/>
        <v>-9000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30">
      <c r="A48" s="126" t="s">
        <v>71</v>
      </c>
      <c r="B48" s="127"/>
      <c r="C48" s="189" t="s">
        <v>72</v>
      </c>
      <c r="D48" s="189"/>
      <c r="E48" s="130">
        <v>9000</v>
      </c>
      <c r="F48" s="131">
        <v>0</v>
      </c>
      <c r="G48" s="129">
        <f t="shared" si="0"/>
        <v>-9000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60">
      <c r="A49" s="126" t="s">
        <v>73</v>
      </c>
      <c r="B49" s="127"/>
      <c r="C49" s="189" t="s">
        <v>74</v>
      </c>
      <c r="D49" s="189"/>
      <c r="E49" s="130">
        <v>9000</v>
      </c>
      <c r="F49" s="129">
        <v>0</v>
      </c>
      <c r="G49" s="129">
        <f t="shared" si="0"/>
        <v>-9000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75">
      <c r="A50" s="126" t="s">
        <v>75</v>
      </c>
      <c r="B50" s="127"/>
      <c r="C50" s="189" t="s">
        <v>76</v>
      </c>
      <c r="D50" s="189"/>
      <c r="E50" s="130">
        <v>9000</v>
      </c>
      <c r="F50" s="129">
        <v>0</v>
      </c>
      <c r="G50" s="129">
        <f t="shared" si="0"/>
        <v>-9000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49.5" customHeight="1">
      <c r="A51" s="126" t="s">
        <v>77</v>
      </c>
      <c r="B51" s="127">
        <v>10</v>
      </c>
      <c r="C51" s="189" t="s">
        <v>78</v>
      </c>
      <c r="D51" s="189"/>
      <c r="E51" s="132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65">
      <c r="A52" s="126" t="s">
        <v>79</v>
      </c>
      <c r="B52" s="127"/>
      <c r="C52" s="189" t="s">
        <v>80</v>
      </c>
      <c r="D52" s="189"/>
      <c r="E52" s="130">
        <v>0</v>
      </c>
      <c r="F52" s="129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98.25" customHeight="1">
      <c r="A53" s="126" t="s">
        <v>81</v>
      </c>
      <c r="B53" s="127">
        <v>10</v>
      </c>
      <c r="C53" s="189" t="s">
        <v>82</v>
      </c>
      <c r="D53" s="189"/>
      <c r="E53" s="130">
        <v>0</v>
      </c>
      <c r="F53" s="129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93.75" customHeight="1">
      <c r="A54" s="126" t="s">
        <v>83</v>
      </c>
      <c r="B54" s="127">
        <v>10</v>
      </c>
      <c r="C54" s="189" t="s">
        <v>84</v>
      </c>
      <c r="D54" s="189"/>
      <c r="E54" s="133">
        <v>0</v>
      </c>
      <c r="F54" s="134">
        <v>0</v>
      </c>
      <c r="G54" s="129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2:24" ht="15">
      <c r="B55" s="127"/>
      <c r="C55" s="196" t="s">
        <v>85</v>
      </c>
      <c r="D55" s="196"/>
      <c r="E55" s="133">
        <v>0</v>
      </c>
      <c r="F55" s="134">
        <v>0</v>
      </c>
      <c r="G55" s="129">
        <f t="shared" si="0"/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.75">
      <c r="A56" s="126" t="s">
        <v>86</v>
      </c>
      <c r="B56" s="127" t="s">
        <v>87</v>
      </c>
      <c r="C56" s="189" t="s">
        <v>88</v>
      </c>
      <c r="D56" s="189"/>
      <c r="E56" s="135">
        <f>E57+E58+E59</f>
        <v>500</v>
      </c>
      <c r="F56" s="135">
        <f>F57+F58+F59</f>
        <v>0</v>
      </c>
      <c r="G56" s="129">
        <f t="shared" si="0"/>
        <v>-500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">
      <c r="A57" s="126"/>
      <c r="B57" s="127"/>
      <c r="C57" s="196" t="s">
        <v>217</v>
      </c>
      <c r="D57" s="197"/>
      <c r="E57" s="133">
        <v>0</v>
      </c>
      <c r="F57" s="133">
        <v>0</v>
      </c>
      <c r="G57" s="129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126"/>
      <c r="B58" s="127"/>
      <c r="C58" s="189" t="s">
        <v>236</v>
      </c>
      <c r="D58" s="189"/>
      <c r="E58" s="133">
        <v>500</v>
      </c>
      <c r="F58" s="134">
        <v>0</v>
      </c>
      <c r="G58" s="129">
        <f t="shared" si="0"/>
        <v>-500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45">
      <c r="A59" s="126" t="s">
        <v>89</v>
      </c>
      <c r="B59" s="127" t="s">
        <v>87</v>
      </c>
      <c r="C59" s="189" t="s">
        <v>236</v>
      </c>
      <c r="D59" s="189"/>
      <c r="E59" s="130">
        <v>0</v>
      </c>
      <c r="F59" s="129"/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31.5" customHeight="1">
      <c r="A60" s="126" t="s">
        <v>90</v>
      </c>
      <c r="B60" s="127">
        <v>10</v>
      </c>
      <c r="C60" s="189" t="s">
        <v>91</v>
      </c>
      <c r="D60" s="189"/>
      <c r="E60" s="130">
        <v>0</v>
      </c>
      <c r="F60" s="129">
        <v>0</v>
      </c>
      <c r="G60" s="129">
        <f t="shared" si="0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0">
      <c r="A61" s="126" t="s">
        <v>92</v>
      </c>
      <c r="B61" s="127">
        <v>10</v>
      </c>
      <c r="C61" s="189" t="s">
        <v>93</v>
      </c>
      <c r="D61" s="189"/>
      <c r="E61" s="130">
        <v>0</v>
      </c>
      <c r="F61" s="129">
        <v>0</v>
      </c>
      <c r="G61" s="129">
        <f t="shared" si="0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15">
      <c r="A62" s="126"/>
      <c r="B62" s="127"/>
      <c r="C62" s="189"/>
      <c r="D62" s="189"/>
      <c r="E62" s="130"/>
      <c r="F62" s="129"/>
      <c r="G62" s="129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15">
      <c r="A63" s="126"/>
      <c r="B63" s="127"/>
      <c r="C63" s="189"/>
      <c r="D63" s="189"/>
      <c r="E63" s="130"/>
      <c r="F63" s="129"/>
      <c r="G63" s="12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80.25" customHeight="1">
      <c r="A64" s="126" t="s">
        <v>94</v>
      </c>
      <c r="B64" s="127">
        <v>10</v>
      </c>
      <c r="C64" s="189" t="s">
        <v>95</v>
      </c>
      <c r="D64" s="189"/>
      <c r="E64" s="136">
        <f>E65+E66+E67+E68+E69+E71</f>
        <v>5038500</v>
      </c>
      <c r="F64" s="136">
        <f>F65+F66+F67+F68+F69+F71</f>
        <v>723700</v>
      </c>
      <c r="G64" s="129">
        <f>F64-E64</f>
        <v>-4314800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54" customHeight="1">
      <c r="A65" s="126" t="s">
        <v>96</v>
      </c>
      <c r="B65" s="127">
        <v>10</v>
      </c>
      <c r="C65" s="189" t="s">
        <v>218</v>
      </c>
      <c r="D65" s="189"/>
      <c r="E65" s="129">
        <v>4942200</v>
      </c>
      <c r="F65" s="129">
        <v>723700</v>
      </c>
      <c r="G65" s="129">
        <f>F65-E65</f>
        <v>-4218500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38.25" customHeight="1">
      <c r="A66" s="126" t="s">
        <v>97</v>
      </c>
      <c r="B66" s="127"/>
      <c r="C66" s="189" t="s">
        <v>219</v>
      </c>
      <c r="D66" s="189"/>
      <c r="E66" s="129">
        <v>0</v>
      </c>
      <c r="F66" s="129">
        <v>0</v>
      </c>
      <c r="G66" s="129"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75">
      <c r="A67" s="126" t="s">
        <v>98</v>
      </c>
      <c r="B67" s="127">
        <v>10</v>
      </c>
      <c r="C67" s="189" t="s">
        <v>220</v>
      </c>
      <c r="D67" s="189"/>
      <c r="E67" s="130">
        <v>96100</v>
      </c>
      <c r="F67" s="130">
        <v>0</v>
      </c>
      <c r="G67" s="129">
        <f aca="true" t="shared" si="1" ref="G67:G72">F67-E67</f>
        <v>-96100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60">
      <c r="A68" s="126" t="s">
        <v>99</v>
      </c>
      <c r="B68" s="127">
        <v>10</v>
      </c>
      <c r="C68" s="189" t="s">
        <v>221</v>
      </c>
      <c r="D68" s="189"/>
      <c r="E68" s="130">
        <v>200</v>
      </c>
      <c r="F68" s="130">
        <v>0</v>
      </c>
      <c r="G68" s="129">
        <f>F68+E68</f>
        <v>200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45">
      <c r="A69" s="137" t="s">
        <v>100</v>
      </c>
      <c r="B69" s="127">
        <v>10</v>
      </c>
      <c r="C69" s="189" t="s">
        <v>222</v>
      </c>
      <c r="D69" s="189"/>
      <c r="E69" s="129">
        <v>0</v>
      </c>
      <c r="F69" s="129">
        <v>0</v>
      </c>
      <c r="G69" s="129">
        <f t="shared" si="1"/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ht="105">
      <c r="A70" s="138" t="s">
        <v>101</v>
      </c>
      <c r="B70" s="139"/>
      <c r="C70" s="189" t="s">
        <v>223</v>
      </c>
      <c r="D70" s="189"/>
      <c r="E70" s="129">
        <v>0</v>
      </c>
      <c r="F70" s="129">
        <v>0</v>
      </c>
      <c r="G70" s="129">
        <f t="shared" si="1"/>
        <v>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7" ht="15" customHeight="1">
      <c r="A71" s="140"/>
      <c r="B71" s="141"/>
      <c r="C71" s="189" t="s">
        <v>224</v>
      </c>
      <c r="D71" s="189"/>
      <c r="E71" s="130">
        <v>0</v>
      </c>
      <c r="F71" s="129">
        <v>0</v>
      </c>
      <c r="G71" s="129">
        <f t="shared" si="1"/>
        <v>0</v>
      </c>
    </row>
    <row r="72" spans="1:7" ht="15" customHeight="1">
      <c r="A72" s="142"/>
      <c r="B72" s="143"/>
      <c r="C72" s="189" t="s">
        <v>225</v>
      </c>
      <c r="D72" s="189"/>
      <c r="E72" s="130"/>
      <c r="F72" s="129"/>
      <c r="G72" s="129">
        <f t="shared" si="1"/>
        <v>0</v>
      </c>
    </row>
    <row r="73" spans="1:7" ht="12.75" customHeight="1">
      <c r="A73" s="144"/>
      <c r="B73" s="122"/>
      <c r="C73" s="199"/>
      <c r="D73" s="199"/>
      <c r="E73" s="145"/>
      <c r="F73" s="145"/>
      <c r="G73" s="145"/>
    </row>
    <row r="74" spans="1:7" ht="12.75" customHeight="1">
      <c r="A74" s="142"/>
      <c r="B74" s="178"/>
      <c r="C74" s="179"/>
      <c r="D74" s="179"/>
      <c r="E74" s="179"/>
      <c r="F74" s="179"/>
      <c r="G74" s="179"/>
    </row>
    <row r="75" spans="1:7" ht="12.75" customHeight="1">
      <c r="A75" s="142"/>
      <c r="B75" s="178"/>
      <c r="C75" s="179"/>
      <c r="D75" s="179"/>
      <c r="E75" s="179"/>
      <c r="F75" s="179"/>
      <c r="G75" s="179"/>
    </row>
    <row r="76" spans="1:7" ht="22.5" customHeight="1">
      <c r="A76" s="142"/>
      <c r="B76" s="178"/>
      <c r="C76" s="179"/>
      <c r="D76" s="179"/>
      <c r="E76" s="179"/>
      <c r="F76" s="179"/>
      <c r="G76" s="179"/>
    </row>
    <row r="77" spans="3:5" ht="11.25" customHeight="1">
      <c r="C77" s="164"/>
      <c r="D77" s="164"/>
      <c r="E77" s="180"/>
    </row>
    <row r="78" spans="3:5" ht="11.25" customHeight="1">
      <c r="C78" s="164"/>
      <c r="D78" s="164"/>
      <c r="E78" s="180"/>
    </row>
    <row r="79" spans="3:5" ht="11.25" customHeight="1">
      <c r="C79" s="164"/>
      <c r="D79" s="164"/>
      <c r="E79" s="180"/>
    </row>
    <row r="80" spans="3:5" ht="11.25" customHeight="1">
      <c r="C80" s="164"/>
      <c r="D80" s="164"/>
      <c r="E80" s="180"/>
    </row>
    <row r="81" spans="3:5" ht="11.25" customHeight="1">
      <c r="C81" s="164"/>
      <c r="D81" s="164"/>
      <c r="E81" s="180"/>
    </row>
    <row r="82" spans="3:5" ht="11.25" customHeight="1">
      <c r="C82" s="164"/>
      <c r="D82" s="164"/>
      <c r="E82" s="180"/>
    </row>
    <row r="83" spans="3:5" ht="11.25" customHeight="1">
      <c r="C83" s="164"/>
      <c r="D83" s="164"/>
      <c r="E83" s="180"/>
    </row>
    <row r="84" spans="3:5" ht="11.25" customHeight="1">
      <c r="C84" s="164"/>
      <c r="D84" s="164"/>
      <c r="E84" s="180"/>
    </row>
    <row r="85" spans="3:5" ht="11.25" customHeight="1">
      <c r="C85" s="164"/>
      <c r="D85" s="164"/>
      <c r="E85" s="180"/>
    </row>
    <row r="86" spans="3:5" ht="11.25" customHeight="1">
      <c r="C86" s="164"/>
      <c r="D86" s="164"/>
      <c r="E86" s="180"/>
    </row>
    <row r="87" spans="3:5" ht="11.25" customHeight="1">
      <c r="C87" s="164"/>
      <c r="D87" s="164"/>
      <c r="E87" s="180"/>
    </row>
    <row r="88" spans="3:5" ht="11.25" customHeight="1">
      <c r="C88" s="164"/>
      <c r="D88" s="164"/>
      <c r="E88" s="180"/>
    </row>
    <row r="89" spans="3:5" ht="11.25" customHeight="1">
      <c r="C89" s="164"/>
      <c r="D89" s="164"/>
      <c r="E89" s="180"/>
    </row>
    <row r="90" spans="3:5" ht="11.25" customHeight="1">
      <c r="C90" s="164"/>
      <c r="D90" s="164"/>
      <c r="E90" s="180"/>
    </row>
    <row r="91" spans="3:5" ht="11.25" customHeight="1">
      <c r="C91" s="164"/>
      <c r="D91" s="164"/>
      <c r="E91" s="180"/>
    </row>
    <row r="92" spans="3:5" ht="11.25" customHeight="1">
      <c r="C92" s="164"/>
      <c r="D92" s="164"/>
      <c r="E92" s="180"/>
    </row>
    <row r="93" spans="3:5" ht="11.25" customHeight="1">
      <c r="C93" s="164"/>
      <c r="D93" s="164"/>
      <c r="E93" s="180"/>
    </row>
    <row r="94" spans="3:5" ht="11.25" customHeight="1">
      <c r="C94" s="164"/>
      <c r="D94" s="164"/>
      <c r="E94" s="180"/>
    </row>
    <row r="95" spans="3:5" ht="11.25" customHeight="1">
      <c r="C95" s="164"/>
      <c r="D95" s="164"/>
      <c r="E95" s="180"/>
    </row>
    <row r="96" spans="3:5" ht="11.25" customHeight="1">
      <c r="C96" s="164"/>
      <c r="D96" s="164"/>
      <c r="E96" s="180"/>
    </row>
    <row r="97" ht="23.25" customHeight="1"/>
    <row r="98" ht="9.75" customHeight="1"/>
    <row r="99" spans="1:4" ht="12.75" customHeight="1">
      <c r="A99" s="164"/>
      <c r="B99" s="164"/>
      <c r="C99" s="182"/>
      <c r="D99" s="182"/>
    </row>
  </sheetData>
  <sheetProtection selectLockedCells="1" selectUnlockedCells="1"/>
  <mergeCells count="66">
    <mergeCell ref="C67:D67"/>
    <mergeCell ref="C68:D68"/>
    <mergeCell ref="C73:D73"/>
    <mergeCell ref="C69:D69"/>
    <mergeCell ref="C70:D70"/>
    <mergeCell ref="C71:D71"/>
    <mergeCell ref="C72:D72"/>
    <mergeCell ref="C66:D66"/>
    <mergeCell ref="C62:D62"/>
    <mergeCell ref="C63:D63"/>
    <mergeCell ref="C64:D64"/>
    <mergeCell ref="C65:D65"/>
    <mergeCell ref="C53:D53"/>
    <mergeCell ref="C55:D55"/>
    <mergeCell ref="C52:D52"/>
    <mergeCell ref="C61:D61"/>
    <mergeCell ref="C39:D39"/>
    <mergeCell ref="C40:D40"/>
    <mergeCell ref="C41:D41"/>
    <mergeCell ref="C42:D42"/>
    <mergeCell ref="C57:D57"/>
    <mergeCell ref="C56:D56"/>
    <mergeCell ref="C54:D54"/>
    <mergeCell ref="C35:D35"/>
    <mergeCell ref="C49:D49"/>
    <mergeCell ref="C50:D50"/>
    <mergeCell ref="C51:D51"/>
    <mergeCell ref="C36:D36"/>
    <mergeCell ref="C37:D37"/>
    <mergeCell ref="C38:D38"/>
    <mergeCell ref="C34:D34"/>
    <mergeCell ref="C60:D60"/>
    <mergeCell ref="C43:D43"/>
    <mergeCell ref="C44:D44"/>
    <mergeCell ref="C46:D46"/>
    <mergeCell ref="C47:D47"/>
    <mergeCell ref="C45:D45"/>
    <mergeCell ref="C58:D58"/>
    <mergeCell ref="C59:D59"/>
    <mergeCell ref="C48:D48"/>
    <mergeCell ref="C24:D24"/>
    <mergeCell ref="C28:D28"/>
    <mergeCell ref="C32:D32"/>
    <mergeCell ref="C33:D33"/>
    <mergeCell ref="C29:D29"/>
    <mergeCell ref="C27:D27"/>
    <mergeCell ref="C31:D31"/>
    <mergeCell ref="C30:D30"/>
    <mergeCell ref="C25:D25"/>
    <mergeCell ref="C26:D26"/>
    <mergeCell ref="C12:D14"/>
    <mergeCell ref="E12:E14"/>
    <mergeCell ref="C16:D16"/>
    <mergeCell ref="C17:D17"/>
    <mergeCell ref="C18:D18"/>
    <mergeCell ref="C19:D19"/>
    <mergeCell ref="A1:F1"/>
    <mergeCell ref="A3:E3"/>
    <mergeCell ref="A7:C7"/>
    <mergeCell ref="D7:E7"/>
    <mergeCell ref="C23:D23"/>
    <mergeCell ref="C20:D20"/>
    <mergeCell ref="C21:D21"/>
    <mergeCell ref="C15:D15"/>
    <mergeCell ref="A10:G10"/>
    <mergeCell ref="C22:D22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 r:id="rId1"/>
  <rowBreaks count="2" manualBreakCount="2">
    <brk id="43" max="6" man="1"/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SheetLayoutView="100" zoomScalePageLayoutView="0" workbookViewId="0" topLeftCell="A71">
      <selection activeCell="F83" sqref="F83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200" t="s">
        <v>102</v>
      </c>
      <c r="F1" s="200"/>
    </row>
    <row r="2" spans="1:6" ht="12.75" customHeight="1">
      <c r="A2" s="201" t="s">
        <v>103</v>
      </c>
      <c r="B2" s="201"/>
      <c r="C2" s="201"/>
      <c r="D2" s="201"/>
      <c r="E2" s="201"/>
      <c r="F2" s="201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202" t="s">
        <v>104</v>
      </c>
      <c r="D4" s="202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202"/>
      <c r="D5" s="202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202"/>
      <c r="D6" s="202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D18+D20+D26+D29+D32+D44+D50+D55+D65+D68+D71+D75+D81</f>
        <v>8630730</v>
      </c>
      <c r="E8" s="42">
        <f>E18+E20+E26+E29+E32+E44+E50+E55+E65+E68+E71+E75+E81</f>
        <v>197411.50999999998</v>
      </c>
      <c r="F8" s="23">
        <f>D8-E8</f>
        <v>8433318.49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4">
        <f>D12+D13+D14</f>
        <v>3849100</v>
      </c>
      <c r="E11" s="113">
        <f>E12+E13+E14</f>
        <v>70000</v>
      </c>
      <c r="F11" s="51">
        <f>D11-E11</f>
        <v>3779100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2720700</v>
      </c>
      <c r="E12" s="31">
        <v>70000</v>
      </c>
      <c r="F12" s="51">
        <f aca="true" t="shared" si="0" ref="F12:F20">D12-E12</f>
        <v>2650700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235400</v>
      </c>
      <c r="E13" s="31">
        <v>0</v>
      </c>
      <c r="F13" s="51">
        <f t="shared" si="0"/>
        <v>235400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 t="s">
        <v>108</v>
      </c>
      <c r="C14" s="50" t="s">
        <v>117</v>
      </c>
      <c r="D14" s="30">
        <v>893000</v>
      </c>
      <c r="E14" s="31">
        <v>0</v>
      </c>
      <c r="F14" s="51">
        <f t="shared" si="0"/>
        <v>893000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v>610800</v>
      </c>
      <c r="E15" s="31">
        <v>40215.12</v>
      </c>
      <c r="F15" s="51">
        <f t="shared" si="0"/>
        <v>570584.88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 t="s">
        <v>108</v>
      </c>
      <c r="C16" s="50" t="s">
        <v>120</v>
      </c>
      <c r="D16" s="30">
        <v>554300</v>
      </c>
      <c r="E16" s="31">
        <v>34236.57</v>
      </c>
      <c r="F16" s="51">
        <f t="shared" si="0"/>
        <v>520063.43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6.75" customHeight="1">
      <c r="A17" s="28" t="s">
        <v>118</v>
      </c>
      <c r="B17" s="148" t="s">
        <v>108</v>
      </c>
      <c r="C17" s="50" t="s">
        <v>262</v>
      </c>
      <c r="D17" s="149">
        <v>56500</v>
      </c>
      <c r="E17" s="150">
        <v>5978.55</v>
      </c>
      <c r="F17" s="51">
        <f>D17-E17</f>
        <v>50521.45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6" ht="15" customHeight="1">
      <c r="A18" s="52" t="s">
        <v>121</v>
      </c>
      <c r="B18" s="53"/>
      <c r="C18" s="54" t="s">
        <v>122</v>
      </c>
      <c r="D18" s="42">
        <f>D11+D15</f>
        <v>4459900</v>
      </c>
      <c r="E18" s="55">
        <f>E11+E15</f>
        <v>110215.12</v>
      </c>
      <c r="F18" s="51">
        <f t="shared" si="0"/>
        <v>4349684.88</v>
      </c>
    </row>
    <row r="19" spans="1:6" s="147" customFormat="1" ht="36.75" customHeight="1">
      <c r="A19" s="28" t="s">
        <v>118</v>
      </c>
      <c r="B19" s="56">
        <v>200</v>
      </c>
      <c r="C19" s="50" t="s">
        <v>123</v>
      </c>
      <c r="D19" s="57">
        <v>200</v>
      </c>
      <c r="E19" s="57">
        <v>0</v>
      </c>
      <c r="F19" s="51">
        <f t="shared" si="0"/>
        <v>200</v>
      </c>
    </row>
    <row r="20" spans="1:6" ht="15" customHeight="1">
      <c r="A20" s="58" t="s">
        <v>121</v>
      </c>
      <c r="B20" s="53"/>
      <c r="C20" s="59" t="s">
        <v>124</v>
      </c>
      <c r="D20" s="55">
        <v>200</v>
      </c>
      <c r="E20" s="55">
        <f>E19</f>
        <v>0</v>
      </c>
      <c r="F20" s="51">
        <f t="shared" si="0"/>
        <v>200</v>
      </c>
    </row>
    <row r="21" spans="1:6" ht="15" customHeight="1" hidden="1">
      <c r="A21" s="52"/>
      <c r="B21" s="53"/>
      <c r="C21" s="60"/>
      <c r="D21" s="42"/>
      <c r="E21" s="55"/>
      <c r="F21" s="51"/>
    </row>
    <row r="22" spans="1:6" ht="15" customHeight="1" hidden="1">
      <c r="A22" s="28" t="s">
        <v>125</v>
      </c>
      <c r="B22" s="56"/>
      <c r="C22" s="26" t="s">
        <v>126</v>
      </c>
      <c r="D22" s="21" t="s">
        <v>127</v>
      </c>
      <c r="E22" s="22"/>
      <c r="F22" s="51"/>
    </row>
    <row r="23" spans="1:6" ht="15" customHeight="1" hidden="1">
      <c r="A23" s="46" t="s">
        <v>121</v>
      </c>
      <c r="B23" s="53"/>
      <c r="C23" s="54" t="s">
        <v>126</v>
      </c>
      <c r="D23" s="42" t="s">
        <v>127</v>
      </c>
      <c r="E23" s="55"/>
      <c r="F23" s="51"/>
    </row>
    <row r="24" spans="1:6" ht="48.75" customHeight="1">
      <c r="A24" s="46" t="s">
        <v>128</v>
      </c>
      <c r="B24" s="53"/>
      <c r="C24" s="54" t="s">
        <v>129</v>
      </c>
      <c r="D24" s="42"/>
      <c r="E24" s="55"/>
      <c r="F24" s="51"/>
    </row>
    <row r="25" spans="1:6" ht="22.5" customHeight="1">
      <c r="A25" s="46" t="s">
        <v>130</v>
      </c>
      <c r="B25" s="53">
        <v>200</v>
      </c>
      <c r="C25" s="26" t="s">
        <v>131</v>
      </c>
      <c r="D25" s="21">
        <v>2630</v>
      </c>
      <c r="E25" s="22">
        <v>0</v>
      </c>
      <c r="F25" s="51">
        <f>D25-E25</f>
        <v>2630</v>
      </c>
    </row>
    <row r="26" spans="1:6" ht="15" customHeight="1">
      <c r="A26" s="46" t="s">
        <v>132</v>
      </c>
      <c r="B26" s="53"/>
      <c r="C26" s="26" t="s">
        <v>133</v>
      </c>
      <c r="D26" s="42">
        <f>D25</f>
        <v>2630</v>
      </c>
      <c r="E26" s="55">
        <f>E25</f>
        <v>0</v>
      </c>
      <c r="F26" s="51">
        <f>D26-E26</f>
        <v>2630</v>
      </c>
    </row>
    <row r="27" spans="1:6" ht="47.25" customHeight="1">
      <c r="A27" s="46"/>
      <c r="B27" s="53"/>
      <c r="C27" s="151" t="s">
        <v>263</v>
      </c>
      <c r="D27" s="42"/>
      <c r="E27" s="55"/>
      <c r="F27" s="51"/>
    </row>
    <row r="28" spans="1:6" ht="18.75" customHeight="1">
      <c r="A28" s="46" t="s">
        <v>264</v>
      </c>
      <c r="B28" s="53">
        <v>200</v>
      </c>
      <c r="C28" s="26" t="s">
        <v>265</v>
      </c>
      <c r="D28" s="152">
        <v>206900</v>
      </c>
      <c r="E28" s="112">
        <v>0</v>
      </c>
      <c r="F28" s="51">
        <f>D28-E28</f>
        <v>206900</v>
      </c>
    </row>
    <row r="29" spans="1:6" ht="15" customHeight="1">
      <c r="A29" s="46" t="s">
        <v>132</v>
      </c>
      <c r="B29" s="53">
        <v>200</v>
      </c>
      <c r="C29" s="26" t="s">
        <v>265</v>
      </c>
      <c r="D29" s="42">
        <f>D28</f>
        <v>206900</v>
      </c>
      <c r="E29" s="55">
        <f>E28</f>
        <v>0</v>
      </c>
      <c r="F29" s="51">
        <f>D29-E29</f>
        <v>206900</v>
      </c>
    </row>
    <row r="30" spans="1:6" ht="15" customHeight="1">
      <c r="A30" s="46" t="s">
        <v>134</v>
      </c>
      <c r="B30" s="53"/>
      <c r="C30" s="54" t="s">
        <v>135</v>
      </c>
      <c r="D30" s="42"/>
      <c r="E30" s="55"/>
      <c r="F30" s="51"/>
    </row>
    <row r="31" spans="1:6" ht="15" customHeight="1">
      <c r="A31" s="46" t="s">
        <v>134</v>
      </c>
      <c r="B31" s="53">
        <v>200</v>
      </c>
      <c r="C31" s="26" t="s">
        <v>214</v>
      </c>
      <c r="D31" s="21">
        <v>5000</v>
      </c>
      <c r="E31" s="112">
        <v>0</v>
      </c>
      <c r="F31" s="51">
        <f>D31-E31</f>
        <v>5000</v>
      </c>
    </row>
    <row r="32" spans="1:6" ht="15" customHeight="1">
      <c r="A32" s="46" t="s">
        <v>121</v>
      </c>
      <c r="B32" s="53">
        <v>200</v>
      </c>
      <c r="C32" s="26" t="s">
        <v>214</v>
      </c>
      <c r="D32" s="42">
        <f>D31</f>
        <v>5000</v>
      </c>
      <c r="E32" s="55">
        <v>0</v>
      </c>
      <c r="F32" s="51">
        <f>D32-E32</f>
        <v>5000</v>
      </c>
    </row>
    <row r="33" spans="1:6" ht="39.75" customHeight="1">
      <c r="A33" s="46" t="s">
        <v>136</v>
      </c>
      <c r="B33" s="53"/>
      <c r="C33" s="54" t="s">
        <v>137</v>
      </c>
      <c r="D33" s="42"/>
      <c r="E33" s="55"/>
      <c r="F33" s="51"/>
    </row>
    <row r="34" spans="1:6" ht="38.25" customHeight="1">
      <c r="A34" s="35" t="s">
        <v>138</v>
      </c>
      <c r="B34" s="61">
        <v>200</v>
      </c>
      <c r="C34" s="62" t="s">
        <v>139</v>
      </c>
      <c r="D34" s="21">
        <v>20000</v>
      </c>
      <c r="E34" s="22">
        <v>0</v>
      </c>
      <c r="F34" s="51">
        <f>D34-E34</f>
        <v>20000</v>
      </c>
    </row>
    <row r="35" spans="1:6" ht="38.25" customHeight="1">
      <c r="A35" s="33" t="s">
        <v>118</v>
      </c>
      <c r="B35" s="35">
        <v>200</v>
      </c>
      <c r="C35" s="63" t="s">
        <v>237</v>
      </c>
      <c r="D35" s="21">
        <v>1000</v>
      </c>
      <c r="E35" s="22">
        <v>0</v>
      </c>
      <c r="F35" s="51">
        <f aca="true" t="shared" si="1" ref="F35:F44">D35-E35</f>
        <v>1000</v>
      </c>
    </row>
    <row r="36" spans="1:6" ht="38.25" customHeight="1">
      <c r="A36" s="33" t="s">
        <v>118</v>
      </c>
      <c r="B36" s="35">
        <v>200</v>
      </c>
      <c r="C36" s="63" t="s">
        <v>238</v>
      </c>
      <c r="D36" s="21">
        <v>1000</v>
      </c>
      <c r="E36" s="22">
        <v>0</v>
      </c>
      <c r="F36" s="51">
        <f t="shared" si="1"/>
        <v>1000</v>
      </c>
    </row>
    <row r="37" spans="1:6" ht="38.25" customHeight="1">
      <c r="A37" s="33" t="s">
        <v>118</v>
      </c>
      <c r="B37" s="35">
        <v>200</v>
      </c>
      <c r="C37" s="63" t="s">
        <v>239</v>
      </c>
      <c r="D37" s="21">
        <v>1000</v>
      </c>
      <c r="E37" s="22">
        <v>0</v>
      </c>
      <c r="F37" s="51">
        <f t="shared" si="1"/>
        <v>1000</v>
      </c>
    </row>
    <row r="38" spans="1:6" ht="38.25" customHeight="1">
      <c r="A38" s="33" t="s">
        <v>118</v>
      </c>
      <c r="B38" s="35">
        <v>200</v>
      </c>
      <c r="C38" s="63" t="s">
        <v>240</v>
      </c>
      <c r="D38" s="21">
        <v>1000</v>
      </c>
      <c r="E38" s="22">
        <v>0</v>
      </c>
      <c r="F38" s="51">
        <f t="shared" si="1"/>
        <v>1000</v>
      </c>
    </row>
    <row r="39" spans="1:6" ht="33.75" customHeight="1">
      <c r="A39" s="33" t="s">
        <v>118</v>
      </c>
      <c r="B39" s="35">
        <v>200</v>
      </c>
      <c r="C39" s="63" t="s">
        <v>140</v>
      </c>
      <c r="D39" s="21">
        <v>73800</v>
      </c>
      <c r="E39" s="22">
        <v>1500</v>
      </c>
      <c r="F39" s="51">
        <f t="shared" si="1"/>
        <v>72300</v>
      </c>
    </row>
    <row r="40" spans="1:6" ht="32.25" customHeight="1">
      <c r="A40" s="64" t="s">
        <v>141</v>
      </c>
      <c r="B40" s="65">
        <v>200</v>
      </c>
      <c r="C40" s="26" t="s">
        <v>142</v>
      </c>
      <c r="D40" s="21">
        <v>130000</v>
      </c>
      <c r="E40" s="22">
        <v>0</v>
      </c>
      <c r="F40" s="51">
        <f t="shared" si="1"/>
        <v>130000</v>
      </c>
    </row>
    <row r="41" spans="1:6" ht="15" customHeight="1">
      <c r="A41" s="33" t="s">
        <v>143</v>
      </c>
      <c r="B41" s="66">
        <v>200</v>
      </c>
      <c r="C41" s="26" t="s">
        <v>144</v>
      </c>
      <c r="D41" s="21">
        <v>2500</v>
      </c>
      <c r="E41" s="22">
        <v>2191</v>
      </c>
      <c r="F41" s="51">
        <f t="shared" si="1"/>
        <v>309</v>
      </c>
    </row>
    <row r="42" spans="1:6" ht="15" customHeight="1">
      <c r="A42" s="33" t="s">
        <v>138</v>
      </c>
      <c r="B42" s="66">
        <v>200</v>
      </c>
      <c r="C42" s="26" t="s">
        <v>145</v>
      </c>
      <c r="D42" s="21">
        <v>31000</v>
      </c>
      <c r="E42" s="22">
        <v>0</v>
      </c>
      <c r="F42" s="51">
        <f t="shared" si="1"/>
        <v>31000</v>
      </c>
    </row>
    <row r="43" spans="1:6" ht="33.75">
      <c r="A43" s="33" t="s">
        <v>118</v>
      </c>
      <c r="B43" s="66">
        <v>200</v>
      </c>
      <c r="C43" s="26" t="s">
        <v>146</v>
      </c>
      <c r="D43" s="21">
        <v>17300</v>
      </c>
      <c r="E43" s="22">
        <v>0</v>
      </c>
      <c r="F43" s="51">
        <f t="shared" si="1"/>
        <v>17300</v>
      </c>
    </row>
    <row r="44" spans="1:6" ht="15" customHeight="1">
      <c r="A44" s="52" t="s">
        <v>121</v>
      </c>
      <c r="B44" s="53"/>
      <c r="C44" s="54" t="s">
        <v>147</v>
      </c>
      <c r="D44" s="42">
        <f>D34+D35+D36+D37+D38+D39+D40+D41+D42+D43</f>
        <v>278600</v>
      </c>
      <c r="E44" s="42">
        <f>E34+E35+E36+E37+E38+E39+E40+E41+E42+E43</f>
        <v>3691</v>
      </c>
      <c r="F44" s="51">
        <f t="shared" si="1"/>
        <v>274909</v>
      </c>
    </row>
    <row r="45" spans="1:6" ht="15" customHeight="1">
      <c r="A45" s="67" t="s">
        <v>148</v>
      </c>
      <c r="B45" s="53"/>
      <c r="C45" s="54" t="s">
        <v>149</v>
      </c>
      <c r="D45" s="42"/>
      <c r="E45" s="55"/>
      <c r="F45" s="51"/>
    </row>
    <row r="46" spans="1:6" ht="24.75" customHeight="1">
      <c r="A46" s="28" t="s">
        <v>111</v>
      </c>
      <c r="B46" s="56">
        <v>200</v>
      </c>
      <c r="C46" s="26" t="s">
        <v>150</v>
      </c>
      <c r="D46" s="21">
        <f>D47+D48</f>
        <v>95000</v>
      </c>
      <c r="E46" s="21">
        <f>E47+E48</f>
        <v>0</v>
      </c>
      <c r="F46" s="51">
        <f>D46-E46</f>
        <v>95000</v>
      </c>
    </row>
    <row r="47" spans="1:6" ht="29.25" customHeight="1">
      <c r="A47" s="28" t="s">
        <v>111</v>
      </c>
      <c r="B47" s="68">
        <v>200</v>
      </c>
      <c r="C47" s="26" t="s">
        <v>151</v>
      </c>
      <c r="D47" s="21">
        <v>75000</v>
      </c>
      <c r="E47" s="22">
        <v>0</v>
      </c>
      <c r="F47" s="51">
        <f>D47-E47</f>
        <v>75000</v>
      </c>
    </row>
    <row r="48" spans="1:6" ht="29.25" customHeight="1">
      <c r="A48" s="28" t="s">
        <v>116</v>
      </c>
      <c r="B48" s="68">
        <v>200</v>
      </c>
      <c r="C48" s="26" t="s">
        <v>152</v>
      </c>
      <c r="D48" s="21">
        <v>20000</v>
      </c>
      <c r="E48" s="22">
        <v>0</v>
      </c>
      <c r="F48" s="51">
        <f>D48-E48</f>
        <v>20000</v>
      </c>
    </row>
    <row r="49" spans="1:6" ht="29.25" customHeight="1">
      <c r="A49" s="33" t="s">
        <v>153</v>
      </c>
      <c r="B49" s="68">
        <v>200</v>
      </c>
      <c r="C49" s="26" t="s">
        <v>154</v>
      </c>
      <c r="D49" s="21">
        <v>1100</v>
      </c>
      <c r="E49" s="22">
        <v>0</v>
      </c>
      <c r="F49" s="51">
        <f>D49-E49</f>
        <v>1100</v>
      </c>
    </row>
    <row r="50" spans="1:6" ht="15" customHeight="1">
      <c r="A50" s="69" t="s">
        <v>121</v>
      </c>
      <c r="B50" s="70"/>
      <c r="C50" s="54" t="s">
        <v>155</v>
      </c>
      <c r="D50" s="42">
        <f>D46+D49</f>
        <v>96100</v>
      </c>
      <c r="E50" s="42">
        <f>E46+E49</f>
        <v>0</v>
      </c>
      <c r="F50" s="51">
        <f>D50-E50</f>
        <v>96100</v>
      </c>
    </row>
    <row r="51" spans="1:6" ht="25.5" customHeight="1" hidden="1">
      <c r="A51" s="28"/>
      <c r="B51" s="68"/>
      <c r="C51" s="26"/>
      <c r="D51" s="21" t="s">
        <v>156</v>
      </c>
      <c r="E51" s="22"/>
      <c r="F51" s="51"/>
    </row>
    <row r="52" spans="1:6" ht="25.5" customHeight="1" hidden="1">
      <c r="A52" s="28" t="s">
        <v>157</v>
      </c>
      <c r="B52" s="68"/>
      <c r="C52" s="26" t="s">
        <v>158</v>
      </c>
      <c r="D52" s="21">
        <v>19200</v>
      </c>
      <c r="E52" s="22"/>
      <c r="F52" s="51"/>
    </row>
    <row r="53" spans="1:6" ht="25.5" customHeight="1">
      <c r="A53" s="46" t="s">
        <v>159</v>
      </c>
      <c r="B53" s="68"/>
      <c r="C53" s="151" t="s">
        <v>266</v>
      </c>
      <c r="D53" s="21"/>
      <c r="E53" s="22"/>
      <c r="F53" s="51"/>
    </row>
    <row r="54" spans="1:6" ht="36.75" customHeight="1">
      <c r="A54" s="28" t="s">
        <v>269</v>
      </c>
      <c r="B54" s="68">
        <v>200</v>
      </c>
      <c r="C54" s="26" t="s">
        <v>267</v>
      </c>
      <c r="D54" s="21">
        <v>85000</v>
      </c>
      <c r="E54" s="22">
        <v>0</v>
      </c>
      <c r="F54" s="51">
        <f>D54-E54</f>
        <v>85000</v>
      </c>
    </row>
    <row r="55" spans="1:6" ht="25.5" customHeight="1">
      <c r="A55" s="52" t="s">
        <v>121</v>
      </c>
      <c r="B55" s="53"/>
      <c r="C55" s="54" t="s">
        <v>268</v>
      </c>
      <c r="D55" s="42">
        <f>D54</f>
        <v>85000</v>
      </c>
      <c r="E55" s="42">
        <f>E54</f>
        <v>0</v>
      </c>
      <c r="F55" s="51">
        <f>D55-E55</f>
        <v>85000</v>
      </c>
    </row>
    <row r="56" spans="1:6" ht="15" customHeight="1" hidden="1">
      <c r="A56" s="28"/>
      <c r="B56" s="35"/>
      <c r="C56" s="63" t="s">
        <v>160</v>
      </c>
      <c r="D56" s="57">
        <v>30000</v>
      </c>
      <c r="E56" s="57"/>
      <c r="F56" s="51"/>
    </row>
    <row r="57" spans="1:6" ht="15" customHeight="1" hidden="1">
      <c r="A57" s="28"/>
      <c r="B57" s="35"/>
      <c r="C57" s="63" t="s">
        <v>161</v>
      </c>
      <c r="D57" s="57">
        <v>8000</v>
      </c>
      <c r="E57" s="57"/>
      <c r="F57" s="51"/>
    </row>
    <row r="58" spans="1:6" ht="15" customHeight="1">
      <c r="A58" s="46" t="s">
        <v>162</v>
      </c>
      <c r="B58" s="35"/>
      <c r="C58" s="73" t="s">
        <v>163</v>
      </c>
      <c r="D58" s="57"/>
      <c r="E58" s="57"/>
      <c r="F58" s="51"/>
    </row>
    <row r="59" spans="1:6" ht="30.75" customHeight="1">
      <c r="A59" s="28" t="s">
        <v>118</v>
      </c>
      <c r="B59" s="35">
        <v>200</v>
      </c>
      <c r="C59" s="63" t="s">
        <v>241</v>
      </c>
      <c r="D59" s="57">
        <v>70000</v>
      </c>
      <c r="E59" s="57">
        <v>0</v>
      </c>
      <c r="F59" s="51">
        <f>D59-E59</f>
        <v>70000</v>
      </c>
    </row>
    <row r="60" spans="1:6" ht="36.75" customHeight="1">
      <c r="A60" s="28" t="s">
        <v>118</v>
      </c>
      <c r="B60" s="35">
        <v>200</v>
      </c>
      <c r="C60" s="63" t="s">
        <v>270</v>
      </c>
      <c r="D60" s="57">
        <v>52300</v>
      </c>
      <c r="E60" s="57">
        <v>7916.43</v>
      </c>
      <c r="F60" s="51">
        <f aca="true" t="shared" si="2" ref="F60:F81">D60-E60</f>
        <v>44383.57</v>
      </c>
    </row>
    <row r="61" spans="1:6" ht="21" customHeight="1" hidden="1">
      <c r="A61" s="28" t="s">
        <v>118</v>
      </c>
      <c r="B61" s="72"/>
      <c r="C61" s="63" t="s">
        <v>164</v>
      </c>
      <c r="D61" s="57">
        <v>10000</v>
      </c>
      <c r="E61" s="74"/>
      <c r="F61" s="51">
        <f t="shared" si="2"/>
        <v>10000</v>
      </c>
    </row>
    <row r="62" spans="1:6" ht="33.75">
      <c r="A62" s="28" t="s">
        <v>118</v>
      </c>
      <c r="B62" s="72">
        <v>200</v>
      </c>
      <c r="C62" s="63" t="s">
        <v>242</v>
      </c>
      <c r="D62" s="57">
        <v>174000</v>
      </c>
      <c r="E62" s="76">
        <v>0</v>
      </c>
      <c r="F62" s="51">
        <f>D62-E62</f>
        <v>174000</v>
      </c>
    </row>
    <row r="63" spans="1:6" ht="33.75">
      <c r="A63" s="28" t="s">
        <v>118</v>
      </c>
      <c r="B63" s="72">
        <v>200</v>
      </c>
      <c r="C63" s="63" t="s">
        <v>243</v>
      </c>
      <c r="D63" s="57">
        <v>0</v>
      </c>
      <c r="E63" s="76">
        <v>0</v>
      </c>
      <c r="F63" s="51">
        <f>D63-E63</f>
        <v>0</v>
      </c>
    </row>
    <row r="64" spans="1:6" ht="41.25" customHeight="1">
      <c r="A64" s="28" t="s">
        <v>118</v>
      </c>
      <c r="B64" s="72">
        <v>200</v>
      </c>
      <c r="C64" s="63" t="s">
        <v>244</v>
      </c>
      <c r="D64" s="57">
        <v>5000</v>
      </c>
      <c r="E64" s="76">
        <v>0</v>
      </c>
      <c r="F64" s="51">
        <f t="shared" si="2"/>
        <v>5000</v>
      </c>
    </row>
    <row r="65" spans="1:6" ht="15" customHeight="1">
      <c r="A65" s="71" t="s">
        <v>121</v>
      </c>
      <c r="B65" s="72"/>
      <c r="C65" s="73" t="s">
        <v>165</v>
      </c>
      <c r="D65" s="74">
        <f>D59+D60+D62+D64</f>
        <v>301300</v>
      </c>
      <c r="E65" s="74">
        <f>E59+E60+E62+E64</f>
        <v>7916.43</v>
      </c>
      <c r="F65" s="51">
        <f t="shared" si="2"/>
        <v>293383.57</v>
      </c>
    </row>
    <row r="66" spans="1:6" ht="15" customHeight="1">
      <c r="A66" s="46" t="s">
        <v>166</v>
      </c>
      <c r="B66" s="72"/>
      <c r="C66" s="73" t="s">
        <v>167</v>
      </c>
      <c r="D66" s="74"/>
      <c r="E66" s="74"/>
      <c r="F66" s="51"/>
    </row>
    <row r="67" spans="1:6" ht="33.75">
      <c r="A67" s="28" t="s">
        <v>118</v>
      </c>
      <c r="B67" s="72">
        <v>200</v>
      </c>
      <c r="C67" s="75" t="s">
        <v>168</v>
      </c>
      <c r="D67" s="76">
        <v>7000</v>
      </c>
      <c r="E67" s="76">
        <v>0</v>
      </c>
      <c r="F67" s="51">
        <f t="shared" si="2"/>
        <v>7000</v>
      </c>
    </row>
    <row r="68" spans="1:6" ht="15" customHeight="1">
      <c r="A68" s="71" t="s">
        <v>121</v>
      </c>
      <c r="B68" s="72"/>
      <c r="C68" s="77" t="s">
        <v>169</v>
      </c>
      <c r="D68" s="74">
        <f>D67</f>
        <v>7000</v>
      </c>
      <c r="E68" s="74">
        <f>E67</f>
        <v>0</v>
      </c>
      <c r="F68" s="51">
        <f t="shared" si="2"/>
        <v>7000</v>
      </c>
    </row>
    <row r="69" spans="1:6" ht="15" customHeight="1">
      <c r="A69" s="46" t="s">
        <v>170</v>
      </c>
      <c r="B69" s="72"/>
      <c r="C69" s="73" t="s">
        <v>171</v>
      </c>
      <c r="D69" s="74"/>
      <c r="E69" s="74"/>
      <c r="F69" s="51"/>
    </row>
    <row r="70" spans="1:6" ht="33.75">
      <c r="A70" s="28" t="s">
        <v>172</v>
      </c>
      <c r="B70" s="72">
        <v>200</v>
      </c>
      <c r="C70" s="75" t="s">
        <v>173</v>
      </c>
      <c r="D70" s="76">
        <v>140000</v>
      </c>
      <c r="E70" s="76">
        <v>12088.96</v>
      </c>
      <c r="F70" s="51">
        <f t="shared" si="2"/>
        <v>127911.04000000001</v>
      </c>
    </row>
    <row r="71" spans="1:6" ht="15" customHeight="1">
      <c r="A71" s="71" t="s">
        <v>121</v>
      </c>
      <c r="B71" s="72"/>
      <c r="C71" s="77" t="s">
        <v>174</v>
      </c>
      <c r="D71" s="78">
        <f>D70</f>
        <v>140000</v>
      </c>
      <c r="E71" s="74">
        <f>E70</f>
        <v>12088.96</v>
      </c>
      <c r="F71" s="51">
        <f t="shared" si="2"/>
        <v>127911.04000000001</v>
      </c>
    </row>
    <row r="72" spans="1:6" ht="15" customHeight="1">
      <c r="A72" s="46" t="s">
        <v>175</v>
      </c>
      <c r="B72" s="72"/>
      <c r="C72" s="73" t="s">
        <v>176</v>
      </c>
      <c r="D72" s="74"/>
      <c r="E72" s="74"/>
      <c r="F72" s="51"/>
    </row>
    <row r="73" spans="1:6" ht="33.75">
      <c r="A73" s="28" t="s">
        <v>118</v>
      </c>
      <c r="B73" s="35">
        <v>200</v>
      </c>
      <c r="C73" s="63" t="s">
        <v>247</v>
      </c>
      <c r="D73" s="57">
        <v>5000</v>
      </c>
      <c r="E73" s="57">
        <v>0</v>
      </c>
      <c r="F73" s="51">
        <f t="shared" si="2"/>
        <v>5000</v>
      </c>
    </row>
    <row r="74" spans="1:6" ht="14.25" hidden="1">
      <c r="A74" s="28" t="s">
        <v>125</v>
      </c>
      <c r="B74" s="35"/>
      <c r="C74" s="63" t="s">
        <v>177</v>
      </c>
      <c r="D74" s="57" t="s">
        <v>178</v>
      </c>
      <c r="E74" s="57"/>
      <c r="F74" s="51">
        <f t="shared" si="2"/>
        <v>3000</v>
      </c>
    </row>
    <row r="75" spans="1:6" ht="22.5" customHeight="1">
      <c r="A75" s="28" t="s">
        <v>121</v>
      </c>
      <c r="B75" s="72"/>
      <c r="C75" s="73" t="s">
        <v>179</v>
      </c>
      <c r="D75" s="74">
        <f>D73</f>
        <v>5000</v>
      </c>
      <c r="E75" s="74">
        <f>E73</f>
        <v>0</v>
      </c>
      <c r="F75" s="51">
        <f t="shared" si="2"/>
        <v>5000</v>
      </c>
    </row>
    <row r="76" spans="1:6" ht="22.5" customHeight="1">
      <c r="A76" s="46" t="s">
        <v>180</v>
      </c>
      <c r="B76" s="72"/>
      <c r="C76" s="73" t="s">
        <v>181</v>
      </c>
      <c r="D76" s="74"/>
      <c r="E76" s="74"/>
      <c r="F76" s="51"/>
    </row>
    <row r="77" spans="1:6" ht="20.25" customHeight="1">
      <c r="A77" s="33" t="s">
        <v>182</v>
      </c>
      <c r="B77" s="72">
        <v>200</v>
      </c>
      <c r="C77" s="63" t="s">
        <v>245</v>
      </c>
      <c r="D77" s="57">
        <v>3043100</v>
      </c>
      <c r="E77" s="57">
        <v>63500</v>
      </c>
      <c r="F77" s="51">
        <f t="shared" si="2"/>
        <v>2979600</v>
      </c>
    </row>
    <row r="78" spans="1:6" ht="33.75">
      <c r="A78" s="28" t="s">
        <v>118</v>
      </c>
      <c r="B78" s="72">
        <v>200</v>
      </c>
      <c r="C78" s="63" t="s">
        <v>250</v>
      </c>
      <c r="D78" s="57">
        <v>0</v>
      </c>
      <c r="E78" s="57">
        <v>0</v>
      </c>
      <c r="F78" s="51">
        <f t="shared" si="2"/>
        <v>0</v>
      </c>
    </row>
    <row r="79" spans="1:6" ht="33.75">
      <c r="A79" s="28" t="s">
        <v>118</v>
      </c>
      <c r="B79" s="72">
        <v>200</v>
      </c>
      <c r="C79" s="63" t="s">
        <v>251</v>
      </c>
      <c r="D79" s="57">
        <v>0</v>
      </c>
      <c r="E79" s="57">
        <v>0</v>
      </c>
      <c r="F79" s="51">
        <f t="shared" si="2"/>
        <v>0</v>
      </c>
    </row>
    <row r="80" spans="1:6" ht="32.25" customHeight="1">
      <c r="A80" s="28" t="s">
        <v>118</v>
      </c>
      <c r="B80" s="72">
        <v>200</v>
      </c>
      <c r="C80" s="63" t="s">
        <v>252</v>
      </c>
      <c r="D80" s="57">
        <v>0</v>
      </c>
      <c r="E80" s="57">
        <v>0</v>
      </c>
      <c r="F80" s="51">
        <f t="shared" si="2"/>
        <v>0</v>
      </c>
    </row>
    <row r="81" spans="1:6" ht="15" customHeight="1">
      <c r="A81" s="72" t="s">
        <v>121</v>
      </c>
      <c r="B81" s="35"/>
      <c r="C81" s="73" t="s">
        <v>183</v>
      </c>
      <c r="D81" s="74">
        <f>D77+D78+D79+D80</f>
        <v>3043100</v>
      </c>
      <c r="E81" s="74">
        <f>E77+E79+E78+E80</f>
        <v>63500</v>
      </c>
      <c r="F81" s="51">
        <f t="shared" si="2"/>
        <v>2979600</v>
      </c>
    </row>
    <row r="82" spans="1:6" ht="12.75">
      <c r="A82" s="79"/>
      <c r="B82" s="35"/>
      <c r="C82" s="36"/>
      <c r="D82" s="36"/>
      <c r="E82" s="36"/>
      <c r="F82" s="80"/>
    </row>
    <row r="83" spans="1:6" ht="25.5" customHeight="1">
      <c r="A83" s="81" t="s">
        <v>184</v>
      </c>
      <c r="B83" s="82">
        <v>450</v>
      </c>
      <c r="C83" s="36"/>
      <c r="D83" s="83" t="s">
        <v>271</v>
      </c>
      <c r="E83" s="84" t="s">
        <v>276</v>
      </c>
      <c r="F83" s="85" t="s">
        <v>33</v>
      </c>
    </row>
    <row r="84" ht="12.75">
      <c r="C84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F33" sqref="F33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203" t="s">
        <v>185</v>
      </c>
      <c r="F1" s="203"/>
    </row>
    <row r="2" spans="1:6" ht="15">
      <c r="A2" s="201" t="s">
        <v>186</v>
      </c>
      <c r="B2" s="201"/>
      <c r="C2" s="201"/>
      <c r="D2" s="201"/>
      <c r="E2" s="201"/>
      <c r="F2" s="201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202" t="s">
        <v>187</v>
      </c>
      <c r="D4" s="202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202"/>
      <c r="D5" s="202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202"/>
      <c r="D6" s="202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188</v>
      </c>
      <c r="B8" s="20" t="s">
        <v>189</v>
      </c>
      <c r="C8" s="90" t="s">
        <v>33</v>
      </c>
      <c r="D8" s="91" t="s">
        <v>272</v>
      </c>
      <c r="E8" s="92" t="s">
        <v>276</v>
      </c>
      <c r="F8" s="93"/>
    </row>
    <row r="9" spans="1:6" ht="11.25" customHeight="1">
      <c r="A9" s="34" t="s">
        <v>190</v>
      </c>
      <c r="B9" s="94"/>
      <c r="C9" s="95"/>
      <c r="D9" s="96"/>
      <c r="E9" s="97"/>
      <c r="F9" s="98"/>
    </row>
    <row r="10" spans="1:6" ht="24.75" customHeight="1">
      <c r="A10" s="79" t="s">
        <v>191</v>
      </c>
      <c r="B10" s="99" t="s">
        <v>192</v>
      </c>
      <c r="C10" s="91" t="s">
        <v>33</v>
      </c>
      <c r="D10" s="91"/>
      <c r="E10" s="92"/>
      <c r="F10" s="100"/>
    </row>
    <row r="11" spans="1:6" ht="11.25" customHeight="1">
      <c r="A11" s="34" t="s">
        <v>193</v>
      </c>
      <c r="B11" s="94"/>
      <c r="C11" s="96"/>
      <c r="D11" s="96"/>
      <c r="E11" s="97"/>
      <c r="F11" s="98"/>
    </row>
    <row r="12" spans="1:6" ht="10.5" customHeight="1">
      <c r="A12" s="79" t="s">
        <v>194</v>
      </c>
      <c r="B12" s="101" t="s">
        <v>195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196</v>
      </c>
      <c r="B25" s="25" t="s">
        <v>197</v>
      </c>
      <c r="C25" s="91" t="s">
        <v>33</v>
      </c>
      <c r="D25" s="91"/>
      <c r="E25" s="92"/>
      <c r="F25" s="100"/>
    </row>
    <row r="26" spans="1:6" ht="12" customHeight="1">
      <c r="A26" s="34" t="s">
        <v>198</v>
      </c>
      <c r="B26" s="94"/>
      <c r="C26" s="96"/>
      <c r="D26" s="96"/>
      <c r="E26" s="97"/>
      <c r="F26" s="98"/>
    </row>
    <row r="27" spans="1:6" ht="12.75" customHeight="1">
      <c r="A27" s="79" t="s">
        <v>199</v>
      </c>
      <c r="B27" s="99" t="s">
        <v>200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201</v>
      </c>
      <c r="B32" s="25" t="s">
        <v>202</v>
      </c>
      <c r="C32" s="91"/>
      <c r="D32" s="91" t="s">
        <v>272</v>
      </c>
      <c r="E32" s="91" t="s">
        <v>276</v>
      </c>
      <c r="F32" s="103"/>
    </row>
    <row r="33" spans="1:6" ht="21" customHeight="1">
      <c r="A33" s="79" t="s">
        <v>194</v>
      </c>
      <c r="B33" s="25" t="s">
        <v>203</v>
      </c>
      <c r="C33" s="91"/>
      <c r="D33" s="91" t="s">
        <v>273</v>
      </c>
      <c r="E33" s="146">
        <v>783161.36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204</v>
      </c>
      <c r="B35" s="94" t="s">
        <v>205</v>
      </c>
      <c r="C35" s="104"/>
      <c r="D35" s="104" t="s">
        <v>274</v>
      </c>
      <c r="E35" s="104" t="s">
        <v>275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206</v>
      </c>
      <c r="B38" s="37"/>
      <c r="C38" s="110"/>
      <c r="D38" s="38"/>
      <c r="E38" s="204" t="s">
        <v>246</v>
      </c>
      <c r="F38" s="204"/>
    </row>
    <row r="39" spans="1:6" ht="10.5" customHeight="1">
      <c r="A39" s="111"/>
      <c r="B39" s="37"/>
      <c r="C39" s="4" t="s">
        <v>207</v>
      </c>
      <c r="D39" s="38"/>
      <c r="E39" s="205" t="s">
        <v>208</v>
      </c>
      <c r="F39" s="205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209</v>
      </c>
      <c r="B41" s="37"/>
      <c r="C41" s="110"/>
      <c r="D41" s="38"/>
      <c r="E41" s="204" t="s">
        <v>210</v>
      </c>
      <c r="F41" s="204"/>
    </row>
    <row r="42" spans="1:6" ht="10.5" customHeight="1">
      <c r="A42" s="111" t="s">
        <v>211</v>
      </c>
      <c r="B42" s="37"/>
      <c r="C42" s="4" t="s">
        <v>207</v>
      </c>
      <c r="D42" s="38"/>
      <c r="E42" s="205" t="s">
        <v>208</v>
      </c>
      <c r="F42" s="205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212</v>
      </c>
      <c r="B44" s="37"/>
      <c r="C44" s="110"/>
      <c r="D44" s="38"/>
      <c r="E44" s="204" t="s">
        <v>213</v>
      </c>
      <c r="F44" s="204"/>
    </row>
    <row r="45" spans="1:6" ht="9.75" customHeight="1">
      <c r="A45" s="3"/>
      <c r="B45" s="37"/>
      <c r="C45" s="4" t="s">
        <v>207</v>
      </c>
      <c r="D45" s="38"/>
      <c r="E45" s="205" t="s">
        <v>208</v>
      </c>
      <c r="F45" s="205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2021-02-04T12:27:34Z</cp:lastPrinted>
  <dcterms:modified xsi:type="dcterms:W3CDTF">2021-02-04T12:35:54Z</dcterms:modified>
  <cp:category/>
  <cp:version/>
  <cp:contentType/>
  <cp:contentStatus/>
</cp:coreProperties>
</file>