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<sst xmlns="http://schemas.openxmlformats.org/spreadsheetml/2006/main" count="369" uniqueCount="277">
  <si>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</si>
  <si>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</si>
  <si>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</si>
  <si>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</si>
  <si>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</si>
  <si>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</si>
  <si>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</si>
  <si>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</si>
  <si>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</si>
  <si>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</si>
  <si>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</si>
  <si>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</si>
  <si>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</si>
  <si>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</si>
  <si>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</si>
  <si>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</si>
  <si>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</si>
  <si>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</si>
  <si>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</si>
  <si>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</si>
  <si>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</si>
  <si>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</si>
  <si>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</si>
  <si>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</si>
  <si>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</si>
  <si>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</si>
  <si>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</si>
  <si>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</si>
  <si>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</si>
  <si>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</si>
  <si>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</si>
  <si>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</si>
  <si>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</si>
  <si>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</si>
  <si>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</si>
  <si>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</si>
  <si>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</si>
  <si>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</si>
  <si>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</si>
  <si>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</si>
  <si>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</si>
  <si>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</si>
  <si>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</si>
  <si>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</si>
  <si>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</si>
  <si>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</si>
  <si>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</si>
  <si>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</si>
  <si>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</si>
  <si>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</si>
  <si>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</si>
  <si>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</si>
  <si>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</si>
  <si>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</si>
  <si>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</si>
  <si>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</si>
  <si>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</si>
  <si>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</si>
  <si>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</si>
  <si>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</si>
  <si>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</si>
  <si>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</si>
  <si>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</si>
  <si>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</si>
  <si>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</si>
  <si>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</si>
  <si>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</si>
  <si>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</si>
  <si>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</si>
  <si>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</si>
  <si>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</si>
  <si>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</si>
  <si>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</si>
  <si>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</si>
  <si>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</si>
  <si>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</si>
  <si>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</si>
  <si>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</si>
  <si>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</si>
  <si>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</si>
  <si>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</si>
  <si>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</si>
  <si>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</si>
  <si>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</si>
  <si>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</si>
  <si>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</si>
  <si>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</si>
  <si>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</si>
  <si>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</si>
  <si>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</si>
  <si>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</si>
  <si>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</si>
  <si>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</si>
  <si>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</si>
  <si>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</si>
  <si>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</si>
  <si>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</si>
  <si>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</si>
  <si>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</si>
  <si>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</si>
  <si>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</si>
  <si>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</si>
  <si>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</si>
  <si>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</si>
  <si>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</si>
  <si>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</si>
  <si>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</si>
  <si>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</si>
  <si>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</si>
  <si>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</si>
  <si>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</si>
  <si>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</si>
  <si>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</si>
  <si>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</si>
  <si>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</si>
  <si>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</si>
  <si>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</si>
  <si>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</si>
  <si>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</si>
  <si>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</si>
  <si>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</si>
  <si>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</si>
  <si>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</si>
  <si>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</si>
  <si>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</si>
  <si>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</si>
  <si>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</si>
  <si>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</si>
  <si>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</si>
  <si>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</si>
  <si>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</si>
  <si>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</si>
  <si>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</si>
  <si>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</si>
  <si>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</si>
  <si>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</si>
  <si>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</si>
  <si>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</si>
  <si>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</si>
  <si>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</si>
  <si>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</si>
  <si>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</si>
  <si>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</si>
  <si>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</si>
  <si>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</si>
  <si>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</si>
  <si>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</si>
  <si>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</si>
  <si>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</si>
  <si>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</si>
  <si>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</si>
  <si>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</si>
  <si>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</si>
  <si>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</si>
  <si>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</si>
  <si>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</si>
  <si>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</si>
  <si>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</si>
  <si>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</si>
  <si>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</si>
  <si>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</si>
  <si>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</si>
  <si>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</si>
  <si>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</si>
  <si>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</si>
  <si>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</si>
  <si>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</si>
  <si>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</si>
  <si>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</si>
  <si>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</si>
  <si>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</si>
  <si>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</si>
  <si>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</si>
  <si>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</si>
  <si>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</si>
  <si>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</si>
  <si>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</si>
  <si>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</si>
  <si>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</si>
  <si>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</si>
  <si>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</si>
  <si>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</si>
  <si>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</si>
  <si>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</si>
  <si>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</si>
  <si>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</si>
  <si>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</si>
  <si>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</si>
  <si>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</si>
  <si>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</si>
  <si>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</si>
  <si>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</si>
  <si>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</si>
  <si>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</si>
  <si>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</si>
  <si>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</si>
  <si>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</si>
  <si>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</si>
  <si>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</si>
  <si>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</si>
  <si>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</si>
  <si>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</si>
  <si>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</si>
  <si>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</si>
  <si>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</si>
  <si>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</si>
  <si>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</si>
  <si>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</si>
  <si>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</si>
  <si>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</si>
  <si>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</si>
  <si>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</si>
  <si>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</si>
  <si>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</si>
  <si>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</si>
  <si>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</si>
  <si>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</si>
  <si>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</si>
  <si>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</si>
  <si>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</si>
  <si>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</si>
  <si>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</si>
  <si>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</si>
  <si>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</si>
  <si>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</si>
  <si>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</si>
  <si>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</si>
  <si>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</si>
  <si>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</si>
  <si>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</si>
  <si>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</si>
  <si>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</si>
  <si>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</si>
  <si>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</si>
  <si>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</si>
  <si>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</si>
  <si>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</si>
  <si>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</si>
  <si>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</si>
  <si>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</si>
  <si>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</si>
  <si>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</si>
  <si>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</si>
  <si>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</si>
  <si>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</si>
  <si>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</si>
  <si>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</si>
  <si>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</si>
  <si>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</si>
  <si>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</si>
  <si>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</si>
  <si>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</si>
  <si>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</si>
  <si>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</si>
  <si>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</si>
  <si>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</si>
  <si>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</si>
  <si>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</si>
  <si>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</si>
  <si>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</si>
  <si>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</si>
  <si>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</si>
  <si>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</si>
  <si>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</si>
  <si>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</si>
  <si>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</si>
  <si>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</si>
  <si>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</si>
  <si>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</si>
  <si>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</si>
  <si>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8235500,00</t>
  </si>
  <si>
    <t xml:space="preserve">                              на  1 июня  2021 г.</t>
  </si>
  <si>
    <t xml:space="preserve"> -620100,00</t>
  </si>
  <si>
    <t>1992482,46</t>
  </si>
  <si>
    <t>-620100,00</t>
  </si>
  <si>
    <t>8855530,00</t>
  </si>
  <si>
    <t>3042395,79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</si>
</sst>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271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8235500</v>
      </c>
      <c r="F16" s="118">
        <f>F18+F64</f>
        <v>5034878.25</v>
      </c>
      <c r="G16" s="119">
        <f>F16-E16</f>
        <v>-3200621.75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3197000</v>
      </c>
      <c r="F18" s="128">
        <f>F19+F31+F35+F42+F47+F56+F51</f>
        <v>1386136.45</v>
      </c>
      <c r="G18" s="129">
        <f aca="true" t="shared" si="0" ref="G18:G61">F18-E18</f>
        <v>-1810863.55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67958.37999999998</v>
      </c>
      <c r="G19" s="129">
        <f t="shared" si="0"/>
        <v>-99041.62000000002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f>F21+F22+F23+F24+F25+F28+F29</f>
        <v>67958.37999999998</v>
      </c>
      <c r="G20" s="129">
        <f t="shared" si="0"/>
        <v>-99041.62000000002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66159.84</v>
      </c>
      <c r="G21" s="129">
        <f t="shared" si="0"/>
        <v>-100840.16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807.18</v>
      </c>
      <c r="G22" s="129">
        <f>F22-E22</f>
        <v>807.18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258</v>
      </c>
      <c r="D23" s="188"/>
      <c r="E23" s="130">
        <v>0</v>
      </c>
      <c r="F23" s="129">
        <v>18.66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0.33</v>
      </c>
      <c r="G24" s="129">
        <f>F24-E24</f>
        <v>0.33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257</v>
      </c>
      <c r="B25" s="127" t="s">
        <v>87</v>
      </c>
      <c r="C25" s="196" t="s">
        <v>256</v>
      </c>
      <c r="D25" s="197"/>
      <c r="E25" s="130">
        <v>0</v>
      </c>
      <c r="F25" s="129">
        <v>679.18</v>
      </c>
      <c r="G25" s="129">
        <f>F25-E25</f>
        <v>679.18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260</v>
      </c>
      <c r="B26" s="127" t="s">
        <v>87</v>
      </c>
      <c r="C26" s="196" t="s">
        <v>259</v>
      </c>
      <c r="D26" s="197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255</v>
      </c>
      <c r="D27" s="197"/>
      <c r="E27" s="130">
        <v>0</v>
      </c>
      <c r="F27" s="129">
        <v>0</v>
      </c>
      <c r="G27" s="129">
        <f>F27-E27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96" t="s">
        <v>230</v>
      </c>
      <c r="D28" s="197"/>
      <c r="E28" s="130">
        <v>0</v>
      </c>
      <c r="F28" s="129">
        <v>291.9</v>
      </c>
      <c r="G28" s="129">
        <f>F28-E28</f>
        <v>291.9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96" t="s">
        <v>226</v>
      </c>
      <c r="D29" s="197"/>
      <c r="E29" s="130">
        <v>0</v>
      </c>
      <c r="F29" s="129">
        <v>1.29</v>
      </c>
      <c r="G29" s="129">
        <f t="shared" si="0"/>
        <v>1.29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881800</v>
      </c>
      <c r="F31" s="128">
        <f>F33+F34</f>
        <v>1070933.45</v>
      </c>
      <c r="G31" s="129">
        <f t="shared" si="0"/>
        <v>189133.44999999995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881800</v>
      </c>
      <c r="F32" s="129">
        <v>1070933.45</v>
      </c>
      <c r="G32" s="129">
        <f t="shared" si="0"/>
        <v>189133.44999999995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881800</v>
      </c>
      <c r="F33" s="129">
        <v>1070933.45</v>
      </c>
      <c r="G33" s="129">
        <f t="shared" si="0"/>
        <v>189133.44999999995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206824.22</v>
      </c>
      <c r="G35" s="129">
        <f t="shared" si="0"/>
        <v>-1820875.78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8481.17</v>
      </c>
      <c r="G36" s="129">
        <f t="shared" si="0"/>
        <v>-106118.83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198343.05</v>
      </c>
      <c r="G37" s="129">
        <f t="shared" si="0"/>
        <v>-1714756.95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75390.98</v>
      </c>
      <c r="G38" s="129">
        <f t="shared" si="0"/>
        <v>-397909.02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122952.07</v>
      </c>
      <c r="G39" s="129">
        <f t="shared" si="0"/>
        <v>-1316847.93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111000</v>
      </c>
      <c r="F42" s="128">
        <f>F44+F45+F46</f>
        <v>35733.3</v>
      </c>
      <c r="G42" s="129">
        <f t="shared" si="0"/>
        <v>-75266.7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25000</v>
      </c>
      <c r="F44" s="129">
        <v>0</v>
      </c>
      <c r="G44" s="129">
        <f t="shared" si="0"/>
        <v>-25000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35733.3</v>
      </c>
      <c r="G46" s="129">
        <f t="shared" si="0"/>
        <v>-50266.7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4687.1</v>
      </c>
      <c r="G47" s="129">
        <f t="shared" si="0"/>
        <v>-4312.9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4687.1</v>
      </c>
      <c r="G48" s="129">
        <f t="shared" si="0"/>
        <v>-4312.9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4687.1</v>
      </c>
      <c r="G49" s="129">
        <f t="shared" si="0"/>
        <v>-4312.9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4687.1</v>
      </c>
      <c r="G50" s="129">
        <f t="shared" si="0"/>
        <v>-4312.9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3648741.8</v>
      </c>
      <c r="G64" s="129">
        <f>F64-E64</f>
        <v>-1389758.2000000002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3618500</v>
      </c>
      <c r="G65" s="129">
        <f>F65-E65</f>
        <v>-1323700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30041.8</v>
      </c>
      <c r="G67" s="129">
        <f aca="true" t="shared" si="1" ref="G67:G72">F67-E67</f>
        <v>-66058.2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8"/>
      <c r="D73" s="198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78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8855530</v>
      </c>
      <c r="E8" s="42">
        <f>E18+E20+E26+E29+E32+E44+E50+E55+E65+E68+E71+E75+E81</f>
        <v>3042395.79</v>
      </c>
      <c r="F8" s="23">
        <f>D8-E8</f>
        <v>5813134.21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1182195.0799999998</v>
      </c>
      <c r="F11" s="51">
        <f>D11-E11</f>
        <v>2666904.92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868968.1</v>
      </c>
      <c r="F12" s="51">
        <f aca="true" t="shared" si="0" ref="F12:F20">D12-E12</f>
        <v>1851731.9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55921.2</v>
      </c>
      <c r="F13" s="51">
        <f t="shared" si="0"/>
        <v>179478.8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257305.78</v>
      </c>
      <c r="F14" s="51">
        <f t="shared" si="0"/>
        <v>635694.22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630700</v>
      </c>
      <c r="E15" s="31">
        <f>E16+E17</f>
        <v>246307.4</v>
      </c>
      <c r="F15" s="51">
        <f t="shared" si="0"/>
        <v>384392.6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217809.25</v>
      </c>
      <c r="F16" s="51">
        <f t="shared" si="0"/>
        <v>356390.75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261</v>
      </c>
      <c r="D17" s="149">
        <v>56500</v>
      </c>
      <c r="E17" s="150">
        <v>28498.15</v>
      </c>
      <c r="F17" s="51">
        <f>D17-E17</f>
        <v>28001.85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4479800</v>
      </c>
      <c r="E18" s="55">
        <f>E11+E15</f>
        <v>1428502.4799999997</v>
      </c>
      <c r="F18" s="51">
        <f t="shared" si="0"/>
        <v>3051297.5200000005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51" t="s">
        <v>262</v>
      </c>
      <c r="D27" s="42"/>
      <c r="E27" s="55"/>
      <c r="F27" s="51"/>
    </row>
    <row r="28" spans="1:6" ht="18.75" customHeight="1">
      <c r="A28" s="46" t="s">
        <v>263</v>
      </c>
      <c r="B28" s="53">
        <v>200</v>
      </c>
      <c r="C28" s="26" t="s">
        <v>264</v>
      </c>
      <c r="D28" s="152">
        <v>206900</v>
      </c>
      <c r="E28" s="112">
        <v>0</v>
      </c>
      <c r="F28" s="51">
        <f>D28-E28</f>
        <v>206900</v>
      </c>
    </row>
    <row r="29" spans="1:6" ht="15" customHeight="1">
      <c r="A29" s="46" t="s">
        <v>132</v>
      </c>
      <c r="B29" s="53">
        <v>200</v>
      </c>
      <c r="C29" s="26" t="s">
        <v>264</v>
      </c>
      <c r="D29" s="42">
        <f>D28</f>
        <v>206900</v>
      </c>
      <c r="E29" s="55">
        <f>E28</f>
        <v>0</v>
      </c>
      <c r="F29" s="51">
        <f>D29-E29</f>
        <v>206900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22500</v>
      </c>
      <c r="F39" s="51">
        <f t="shared" si="1"/>
        <v>51300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22939</v>
      </c>
      <c r="F40" s="51">
        <f t="shared" si="1"/>
        <v>107061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0</v>
      </c>
      <c r="F42" s="51">
        <f t="shared" si="1"/>
        <v>31000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67630</v>
      </c>
      <c r="F44" s="51">
        <f t="shared" si="1"/>
        <v>210970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28941.800000000003</v>
      </c>
      <c r="F46" s="51">
        <f>D46-E46</f>
        <v>63658.2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22667.2</v>
      </c>
      <c r="F47" s="51">
        <f>D47-E47</f>
        <v>49932.8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6274.6</v>
      </c>
      <c r="F48" s="51">
        <f>D48-E48</f>
        <v>13725.4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30041.800000000003</v>
      </c>
      <c r="F50" s="51">
        <f>D50-E50</f>
        <v>66058.2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265</v>
      </c>
      <c r="D53" s="21"/>
      <c r="E53" s="22"/>
      <c r="F53" s="51"/>
    </row>
    <row r="54" spans="1:6" ht="36.75" customHeight="1">
      <c r="A54" s="28" t="s">
        <v>268</v>
      </c>
      <c r="B54" s="68">
        <v>200</v>
      </c>
      <c r="C54" s="26" t="s">
        <v>266</v>
      </c>
      <c r="D54" s="21">
        <v>85000</v>
      </c>
      <c r="E54" s="22">
        <v>0</v>
      </c>
      <c r="F54" s="51">
        <f>D54-E54</f>
        <v>85000</v>
      </c>
    </row>
    <row r="55" spans="1:6" ht="25.5" customHeight="1">
      <c r="A55" s="52" t="s">
        <v>121</v>
      </c>
      <c r="B55" s="53"/>
      <c r="C55" s="54" t="s">
        <v>267</v>
      </c>
      <c r="D55" s="42">
        <f>D54</f>
        <v>85000</v>
      </c>
      <c r="E55" s="42">
        <f>E54</f>
        <v>0</v>
      </c>
      <c r="F55" s="51">
        <f>D55-E55</f>
        <v>85000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70000</v>
      </c>
      <c r="E59" s="57">
        <v>64811</v>
      </c>
      <c r="F59" s="51">
        <f>D59-E59</f>
        <v>5189</v>
      </c>
    </row>
    <row r="60" spans="1:6" ht="36.75" customHeight="1">
      <c r="A60" s="28" t="s">
        <v>118</v>
      </c>
      <c r="B60" s="35">
        <v>200</v>
      </c>
      <c r="C60" s="63" t="s">
        <v>269</v>
      </c>
      <c r="D60" s="57">
        <v>52300</v>
      </c>
      <c r="E60" s="57">
        <v>42246.07</v>
      </c>
      <c r="F60" s="51">
        <f aca="true" t="shared" si="2" ref="F60:F81">D60-E60</f>
        <v>10053.93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378900</v>
      </c>
      <c r="E62" s="76">
        <v>130789.64</v>
      </c>
      <c r="F62" s="51">
        <f>D62-E62</f>
        <v>248110.36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506200</v>
      </c>
      <c r="E65" s="74">
        <f>E59+E60+E62+E64</f>
        <v>237846.71000000002</v>
      </c>
      <c r="F65" s="51">
        <f t="shared" si="2"/>
        <v>268353.29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0</v>
      </c>
      <c r="F67" s="51">
        <f t="shared" si="2"/>
        <v>7000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0</v>
      </c>
      <c r="F68" s="51">
        <f t="shared" si="2"/>
        <v>7000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60444.8</v>
      </c>
      <c r="F70" s="51">
        <f t="shared" si="2"/>
        <v>79555.2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60444.8</v>
      </c>
      <c r="F71" s="51">
        <f t="shared" si="2"/>
        <v>79555.2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3043100</v>
      </c>
      <c r="E77" s="57">
        <v>1215100</v>
      </c>
      <c r="F77" s="51">
        <f t="shared" si="2"/>
        <v>1828000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3043100</v>
      </c>
      <c r="E81" s="74">
        <f>E77+E79+E78+E80</f>
        <v>1215100</v>
      </c>
      <c r="F81" s="51">
        <f t="shared" si="2"/>
        <v>1828000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272</v>
      </c>
      <c r="E83" s="84" t="s">
        <v>273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272</v>
      </c>
      <c r="E8" s="92" t="s">
        <v>273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274</v>
      </c>
      <c r="E32" s="91" t="s">
        <v>273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270</v>
      </c>
      <c r="E33" s="146">
        <v>5034878.25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275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2021-06-02T08:23:55Z</cp:lastPrinted>
  <dcterms:modified xsi:type="dcterms:W3CDTF">2021-06-02T08:26:59Z</dcterms:modified>
  <cp:category/>
  <cp:version/>
  <cp:contentType/>
  <cp:contentStatus/>
</cp:coreProperties>
</file>