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65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<sst xmlns="http://schemas.openxmlformats.org/spreadsheetml/2006/main" count="363" uniqueCount="271">
  <si>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</si>
  <si>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</si>
  <si>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</si>
  <si>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</si>
  <si>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августа  2022 г.</t>
  </si>
  <si>
    <t xml:space="preserve">            Дата</t>
  </si>
  <si>
    <t>01.08.2022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</si>
  <si>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</si>
  <si>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</si>
  <si>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</si>
  <si>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</si>
  <si>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</si>
  <si>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</si>
  <si>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</si>
  <si>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</si>
  <si>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</si>
  <si>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</si>
  <si>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</si>
  <si>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</si>
  <si>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</si>
  <si>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</si>
  <si>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</si>
  <si>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</si>
  <si>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</si>
  <si>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</si>
  <si>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</si>
  <si>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</si>
  <si>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</si>
  <si>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</si>
  <si>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</si>
  <si>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</si>
  <si>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</si>
  <si>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</si>
  <si>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</si>
  <si>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</si>
  <si>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</si>
  <si>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</si>
  <si>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</si>
  <si>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</si>
  <si>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</si>
  <si>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</si>
  <si>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</si>
  <si>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</si>
  <si>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</si>
  <si>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</si>
  <si>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</si>
  <si>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</si>
  <si>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</si>
  <si>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</si>
  <si>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</si>
  <si>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</si>
  <si>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</si>
  <si>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</si>
  <si>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</si>
  <si>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</si>
  <si>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</si>
  <si>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</si>
  <si>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</si>
  <si>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</si>
  <si>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</si>
  <si>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</si>
  <si>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</si>
  <si>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</si>
  <si>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</si>
  <si>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</si>
  <si>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</si>
  <si>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</si>
  <si>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</si>
  <si>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</si>
  <si>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</si>
  <si>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</si>
  <si>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</si>
  <si>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</si>
  <si>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</si>
  <si>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</si>
  <si>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</si>
  <si>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</si>
  <si>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</si>
  <si>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</si>
  <si>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</si>
  <si>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</si>
  <si>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</si>
  <si>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</si>
  <si>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</si>
  <si>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</si>
  <si>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</si>
  <si>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</si>
  <si>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</si>
  <si>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</si>
  <si>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</si>
  <si>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</si>
  <si>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</si>
  <si>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</si>
  <si>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</si>
  <si>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</si>
  <si>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</si>
  <si>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</si>
  <si>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</si>
  <si>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</si>
  <si>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</si>
  <si>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</si>
  <si>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</si>
  <si>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</si>
  <si>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</si>
  <si>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</si>
  <si>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</si>
  <si>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</si>
  <si>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</si>
  <si>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</si>
  <si>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</si>
  <si>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</si>
  <si>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</si>
  <si>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000 1 16 00000 00 0000 000</t>
  </si>
  <si>
    <t xml:space="preserve">951 1 16 33050 10 6000 140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</si>
  <si>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</si>
  <si>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</si>
  <si>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</si>
  <si>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</si>
  <si>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</si>
  <si>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</si>
  <si>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</si>
  <si>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</si>
  <si>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</si>
  <si>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</si>
  <si>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</si>
  <si>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</si>
  <si>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</si>
  <si>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</si>
  <si>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</si>
  <si>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</si>
  <si>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</si>
  <si>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</si>
  <si>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</si>
  <si>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</si>
  <si>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</si>
  <si>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</si>
  <si>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</si>
  <si>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</si>
  <si>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</si>
  <si>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</si>
  <si>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</si>
  <si>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</si>
  <si>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</si>
  <si>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</si>
  <si>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</si>
  <si>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</si>
  <si>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</si>
  <si>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</si>
  <si>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</si>
  <si>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</si>
  <si>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</si>
  <si>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</si>
  <si>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</si>
  <si>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</si>
  <si>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</si>
  <si>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</si>
  <si>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</si>
  <si>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</si>
  <si>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</si>
  <si>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</si>
  <si>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</si>
  <si>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</si>
  <si>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</si>
  <si>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</si>
  <si>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</si>
  <si>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</si>
  <si>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</si>
  <si>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</si>
  <si>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</si>
  <si>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</si>
  <si>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</si>
  <si>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</si>
  <si>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</si>
  <si>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</si>
  <si>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</si>
  <si>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</si>
  <si>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</si>
  <si>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</si>
  <si>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</si>
  <si>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</si>
  <si>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</si>
  <si>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</si>
  <si>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</si>
  <si>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</si>
  <si>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</si>
  <si>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</si>
  <si>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</si>
  <si>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</si>
  <si>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</si>
  <si>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</si>
  <si>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</si>
  <si>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</si>
  <si>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</si>
  <si>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</si>
  <si>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</si>
  <si>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</si>
  <si>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</si>
  <si>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</si>
  <si>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</si>
  <si>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</si>
  <si>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</si>
  <si>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</si>
  <si>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</si>
  <si>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</si>
  <si>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</si>
  <si>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</si>
  <si>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</si>
  <si>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</si>
  <si>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</si>
  <si>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</si>
  <si>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</si>
  <si>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</si>
  <si>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</si>
  <si>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</si>
  <si>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</si>
  <si>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</si>
  <si>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</si>
  <si>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</si>
  <si>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</si>
  <si>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</si>
  <si>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</si>
  <si>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</si>
  <si>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</si>
  <si>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</si>
  <si>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</si>
  <si>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</si>
  <si>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</si>
  <si>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</si>
  <si>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</si>
  <si>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</si>
  <si>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</si>
  <si>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</si>
  <si>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</si>
  <si>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</si>
  <si>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</si>
  <si>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</si>
  <si>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951 0801 0310021950 414</t>
  </si>
  <si>
    <t>951 0801 0310025090 244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</si>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</sst>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</numFmts>
  <fonts count="3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6" fontId="17" fillId="0" borderId="0" applyFill="0" applyBorder="0" applyAlignment="0" applyProtection="0"/>
    <xf numFmtId="0" fontId="16" fillId="3" borderId="0" applyNumberFormat="0" applyBorder="0" applyAlignment="0" applyProtection="0"/>
    <xf numFmtId="0" fontId="19" fillId="2" borderId="0" applyNumberFormat="0" applyBorder="0" applyAlignment="0" applyProtection="0"/>
    <xf numFmtId="178" fontId="17" fillId="0" borderId="0" applyFill="0" applyBorder="0" applyAlignment="0" applyProtection="0"/>
    <xf numFmtId="177" fontId="17" fillId="0" borderId="0" applyFill="0" applyBorder="0" applyAlignment="0" applyProtection="0"/>
    <xf numFmtId="179" fontId="17" fillId="0" borderId="0" applyFill="0" applyBorder="0" applyAlignment="0" applyProtection="0"/>
    <xf numFmtId="0" fontId="16" fillId="4" borderId="0" applyNumberFormat="0" applyBorder="0" applyAlignment="0" applyProtection="0"/>
    <xf numFmtId="9" fontId="17" fillId="0" borderId="0" applyFill="0" applyBorder="0" applyAlignment="0" applyProtection="0"/>
    <xf numFmtId="0" fontId="16" fillId="5" borderId="0" applyNumberFormat="0" applyBorder="0" applyAlignment="0" applyProtection="0"/>
    <xf numFmtId="0" fontId="22" fillId="0" borderId="1" applyNumberFormat="0" applyFill="0" applyAlignment="0" applyProtection="0"/>
    <xf numFmtId="0" fontId="26" fillId="6" borderId="2" applyNumberFormat="0" applyAlignment="0" applyProtection="0"/>
    <xf numFmtId="0" fontId="3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9" borderId="7" applyNumberFormat="0" applyAlignment="0" applyProtection="0"/>
    <xf numFmtId="0" fontId="18" fillId="10" borderId="8" applyNumberFormat="0" applyAlignment="0" applyProtection="0"/>
    <xf numFmtId="0" fontId="33" fillId="6" borderId="7" applyNumberFormat="0" applyAlignment="0" applyProtection="0"/>
    <xf numFmtId="0" fontId="23" fillId="0" borderId="9" applyNumberFormat="0" applyFill="0" applyAlignment="0" applyProtection="0"/>
    <xf numFmtId="0" fontId="34" fillId="5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view="pageBreakPreview" zoomScaleSheetLayoutView="100" workbookViewId="0" topLeftCell="A1">
      <selection activeCell="F67" sqref="F67"/>
    </sheetView>
  </sheetViews>
  <sheetFormatPr defaultColWidth="9.00390625" defaultRowHeight="12.75"/>
  <cols>
    <col min="1" max="1" width="37.25390625" style="121" customWidth="1"/>
    <col min="2" max="2" width="4.75390625" style="121" customWidth="1"/>
    <col min="3" max="3" width="7.00390625" style="121" customWidth="1"/>
    <col min="4" max="4" width="26.125" style="121" customWidth="1"/>
    <col min="5" max="5" width="20.75390625" style="122" customWidth="1"/>
    <col min="6" max="6" width="21.625" style="122" customWidth="1"/>
    <col min="7" max="7" width="28.375" style="123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4" t="s">
        <v>0</v>
      </c>
      <c r="B1" s="124"/>
      <c r="C1" s="124"/>
      <c r="D1" s="124"/>
      <c r="E1" s="124"/>
      <c r="F1" s="124"/>
      <c r="G1" s="125" t="s">
        <v>1</v>
      </c>
    </row>
    <row r="2" spans="6:7" ht="13.5" customHeight="1">
      <c r="F2" s="126" t="s">
        <v>2</v>
      </c>
      <c r="G2" s="127" t="s">
        <v>3</v>
      </c>
    </row>
    <row r="3" spans="1:7" ht="12.75" customHeight="1">
      <c r="A3" s="128" t="s">
        <v>4</v>
      </c>
      <c r="B3" s="128"/>
      <c r="C3" s="128"/>
      <c r="D3" s="128"/>
      <c r="E3" s="128"/>
      <c r="F3" s="129" t="s">
        <v>5</v>
      </c>
      <c r="G3" s="130" t="s">
        <v>6</v>
      </c>
    </row>
    <row r="4" spans="1:7" ht="12.75" customHeight="1">
      <c r="A4" s="128"/>
      <c r="B4" s="128"/>
      <c r="C4" s="128"/>
      <c r="D4" s="128"/>
      <c r="E4" s="128"/>
      <c r="F4" s="129"/>
      <c r="G4" s="130" t="s">
        <v>7</v>
      </c>
    </row>
    <row r="5" spans="1:7" ht="12.75" customHeight="1">
      <c r="A5" s="131"/>
      <c r="B5" s="131"/>
      <c r="C5" s="131"/>
      <c r="D5" s="131"/>
      <c r="E5" s="131"/>
      <c r="F5" s="126" t="s">
        <v>8</v>
      </c>
      <c r="G5" s="130" t="s">
        <v>9</v>
      </c>
    </row>
    <row r="6" spans="1:7" ht="15.75" customHeight="1">
      <c r="A6" s="121" t="s">
        <v>10</v>
      </c>
      <c r="B6" s="132" t="s">
        <v>11</v>
      </c>
      <c r="C6" s="132"/>
      <c r="D6" s="132"/>
      <c r="E6" s="133"/>
      <c r="F6" s="126" t="s">
        <v>12</v>
      </c>
      <c r="G6" s="130" t="s">
        <v>13</v>
      </c>
    </row>
    <row r="7" spans="1:7" ht="15.75" customHeight="1">
      <c r="A7" s="134" t="s">
        <v>14</v>
      </c>
      <c r="B7" s="134"/>
      <c r="C7" s="134"/>
      <c r="D7" s="135" t="s">
        <v>15</v>
      </c>
      <c r="E7" s="135"/>
      <c r="F7" s="126" t="s">
        <v>16</v>
      </c>
      <c r="G7" s="130" t="s">
        <v>17</v>
      </c>
    </row>
    <row r="8" spans="1:7" ht="13.5" customHeight="1">
      <c r="A8" s="136" t="s">
        <v>18</v>
      </c>
      <c r="F8" s="126"/>
      <c r="G8" s="130"/>
    </row>
    <row r="9" spans="1:7" ht="13.5" customHeight="1">
      <c r="A9" s="121" t="s">
        <v>19</v>
      </c>
      <c r="F9" s="126"/>
      <c r="G9" s="137" t="s">
        <v>20</v>
      </c>
    </row>
    <row r="10" spans="1:7" ht="13.5" customHeight="1">
      <c r="A10" s="138" t="s">
        <v>21</v>
      </c>
      <c r="B10" s="138"/>
      <c r="C10" s="138"/>
      <c r="D10" s="138"/>
      <c r="E10" s="138"/>
      <c r="F10" s="138"/>
      <c r="G10" s="138"/>
    </row>
    <row r="11" spans="1:7" ht="15.75" customHeight="1">
      <c r="A11" s="132"/>
      <c r="B11" s="132"/>
      <c r="C11" s="139"/>
      <c r="D11" s="139"/>
      <c r="E11" s="133"/>
      <c r="F11" s="133"/>
      <c r="G11" s="140"/>
    </row>
    <row r="12" spans="1:7" ht="13.5" customHeight="1">
      <c r="A12" s="141"/>
      <c r="B12" s="142" t="s">
        <v>22</v>
      </c>
      <c r="C12" s="143" t="s">
        <v>23</v>
      </c>
      <c r="D12" s="143"/>
      <c r="E12" s="143" t="s">
        <v>24</v>
      </c>
      <c r="F12" s="144"/>
      <c r="G12" s="131" t="s">
        <v>25</v>
      </c>
    </row>
    <row r="13" spans="1:7" ht="20.25" customHeight="1">
      <c r="A13" s="142" t="s">
        <v>26</v>
      </c>
      <c r="B13" s="142" t="s">
        <v>27</v>
      </c>
      <c r="C13" s="143"/>
      <c r="D13" s="143"/>
      <c r="E13" s="143"/>
      <c r="F13" s="145" t="s">
        <v>28</v>
      </c>
      <c r="G13" s="146" t="s">
        <v>29</v>
      </c>
    </row>
    <row r="14" spans="1:7" ht="16.5" customHeight="1">
      <c r="A14" s="141"/>
      <c r="B14" s="142" t="s">
        <v>30</v>
      </c>
      <c r="C14" s="143"/>
      <c r="D14" s="143"/>
      <c r="E14" s="143"/>
      <c r="F14" s="145"/>
      <c r="G14" s="146"/>
    </row>
    <row r="15" spans="1:7" ht="16.5" customHeight="1">
      <c r="A15" s="147">
        <v>1</v>
      </c>
      <c r="B15" s="148">
        <v>2</v>
      </c>
      <c r="C15" s="148">
        <v>3</v>
      </c>
      <c r="D15" s="148"/>
      <c r="E15" s="149" t="s">
        <v>31</v>
      </c>
      <c r="F15" s="149"/>
      <c r="G15" s="150" t="s">
        <v>32</v>
      </c>
    </row>
    <row r="16" spans="1:7" ht="15" customHeight="1">
      <c r="A16" s="151" t="s">
        <v>33</v>
      </c>
      <c r="B16" s="152" t="s">
        <v>34</v>
      </c>
      <c r="C16" s="153" t="s">
        <v>35</v>
      </c>
      <c r="D16" s="153"/>
      <c r="E16" s="154">
        <f>E18+E63</f>
        <v>9407700</v>
      </c>
      <c r="F16" s="154">
        <f>F18+F63</f>
        <v>5847475.23</v>
      </c>
      <c r="G16" s="155">
        <f>F16-E16</f>
        <v>-3560224.7699999996</v>
      </c>
    </row>
    <row r="17" spans="1:7" ht="27" customHeight="1">
      <c r="A17" s="156" t="s">
        <v>36</v>
      </c>
      <c r="B17" s="157"/>
      <c r="C17" s="158"/>
      <c r="D17" s="158"/>
      <c r="E17" s="159"/>
      <c r="F17" s="160"/>
      <c r="G17" s="161"/>
    </row>
    <row r="18" spans="1:24" ht="24.75" customHeight="1">
      <c r="A18" s="162" t="s">
        <v>37</v>
      </c>
      <c r="B18" s="163">
        <v>10</v>
      </c>
      <c r="C18" s="164" t="s">
        <v>38</v>
      </c>
      <c r="D18" s="164"/>
      <c r="E18" s="165">
        <f>E19+E32+E36+E43+E46+E48+E52+E57</f>
        <v>3648500</v>
      </c>
      <c r="F18" s="165">
        <f>F19+F32+F36+F43+F48+F57+F52</f>
        <v>922775.2300000001</v>
      </c>
      <c r="G18" s="166">
        <f aca="true" t="shared" si="0" ref="G18:G64">F18-E18</f>
        <v>-2725724.77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30" customHeight="1">
      <c r="A19" s="162" t="s">
        <v>39</v>
      </c>
      <c r="B19" s="163">
        <v>10</v>
      </c>
      <c r="C19" s="164" t="s">
        <v>40</v>
      </c>
      <c r="D19" s="164"/>
      <c r="E19" s="165">
        <f>E20</f>
        <v>188800</v>
      </c>
      <c r="F19" s="165">
        <f>F20</f>
        <v>93668.61000000002</v>
      </c>
      <c r="G19" s="166">
        <f t="shared" si="0"/>
        <v>-95131.38999999998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38.25" customHeight="1">
      <c r="A20" s="162" t="s">
        <v>41</v>
      </c>
      <c r="B20" s="163">
        <v>10</v>
      </c>
      <c r="C20" s="163" t="s">
        <v>42</v>
      </c>
      <c r="D20" s="163"/>
      <c r="E20" s="167">
        <f>E21+E22+E30</f>
        <v>188800</v>
      </c>
      <c r="F20" s="167">
        <f>F21+F22+F23+F24+F25+F26+F27+F29+F30+F31</f>
        <v>93668.61000000002</v>
      </c>
      <c r="G20" s="166">
        <f t="shared" si="0"/>
        <v>-95131.38999999998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65">
      <c r="A21" s="162" t="s">
        <v>43</v>
      </c>
      <c r="B21" s="163">
        <v>10</v>
      </c>
      <c r="C21" s="163" t="s">
        <v>44</v>
      </c>
      <c r="D21" s="163"/>
      <c r="E21" s="167">
        <v>188800</v>
      </c>
      <c r="F21" s="166">
        <v>85581.36</v>
      </c>
      <c r="G21" s="166">
        <f t="shared" si="0"/>
        <v>-103218.64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63" customHeight="1">
      <c r="A22" s="162" t="s">
        <v>45</v>
      </c>
      <c r="B22" s="163">
        <v>10</v>
      </c>
      <c r="C22" s="163" t="s">
        <v>46</v>
      </c>
      <c r="D22" s="163"/>
      <c r="E22" s="167">
        <v>0</v>
      </c>
      <c r="F22" s="166">
        <v>56.49</v>
      </c>
      <c r="G22" s="166">
        <f t="shared" si="0"/>
        <v>56.49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60" customFormat="1" ht="78.75" customHeight="1">
      <c r="A23" s="162" t="s">
        <v>47</v>
      </c>
      <c r="B23" s="163" t="s">
        <v>48</v>
      </c>
      <c r="C23" s="168" t="s">
        <v>49</v>
      </c>
      <c r="D23" s="169"/>
      <c r="E23" s="167">
        <v>0</v>
      </c>
      <c r="F23" s="166">
        <v>6193.83</v>
      </c>
      <c r="G23" s="166">
        <v>10.95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77.25" customHeight="1">
      <c r="A24" s="162" t="s">
        <v>50</v>
      </c>
      <c r="B24" s="163">
        <v>10</v>
      </c>
      <c r="C24" s="163" t="s">
        <v>51</v>
      </c>
      <c r="D24" s="163"/>
      <c r="E24" s="167">
        <v>0</v>
      </c>
      <c r="F24" s="166">
        <v>0</v>
      </c>
      <c r="G24" s="166">
        <f aca="true" t="shared" si="1" ref="G24:G29">F24-E24</f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74.25" customHeight="1">
      <c r="A25" s="162" t="s">
        <v>52</v>
      </c>
      <c r="B25" s="163" t="s">
        <v>48</v>
      </c>
      <c r="C25" s="170" t="s">
        <v>53</v>
      </c>
      <c r="D25" s="171"/>
      <c r="E25" s="167">
        <v>0</v>
      </c>
      <c r="F25" s="166">
        <v>0</v>
      </c>
      <c r="G25" s="166">
        <f t="shared" si="1"/>
        <v>0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74.25" customHeight="1">
      <c r="A26" s="162" t="s">
        <v>54</v>
      </c>
      <c r="B26" s="163" t="s">
        <v>48</v>
      </c>
      <c r="C26" s="170" t="s">
        <v>55</v>
      </c>
      <c r="D26" s="171"/>
      <c r="E26" s="167">
        <v>0</v>
      </c>
      <c r="F26" s="166">
        <v>0</v>
      </c>
      <c r="G26" s="166">
        <f t="shared" si="1"/>
        <v>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74.25" customHeight="1">
      <c r="A27" s="162" t="s">
        <v>54</v>
      </c>
      <c r="B27" s="163" t="s">
        <v>48</v>
      </c>
      <c r="C27" s="170" t="s">
        <v>56</v>
      </c>
      <c r="D27" s="171"/>
      <c r="E27" s="167">
        <v>0</v>
      </c>
      <c r="F27" s="166">
        <v>0</v>
      </c>
      <c r="G27" s="166">
        <f t="shared" si="1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90.75" customHeight="1">
      <c r="A28" s="162" t="s">
        <v>57</v>
      </c>
      <c r="B28" s="163">
        <v>10</v>
      </c>
      <c r="C28" s="170" t="s">
        <v>58</v>
      </c>
      <c r="D28" s="171"/>
      <c r="E28" s="167">
        <v>0</v>
      </c>
      <c r="F28" s="166">
        <f>F29+F30+F31</f>
        <v>1836.93</v>
      </c>
      <c r="G28" s="166">
        <f t="shared" si="1"/>
        <v>1836.93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77.25" customHeight="1">
      <c r="A29" s="162" t="s">
        <v>47</v>
      </c>
      <c r="B29" s="163">
        <v>10</v>
      </c>
      <c r="C29" s="170" t="s">
        <v>59</v>
      </c>
      <c r="D29" s="171"/>
      <c r="E29" s="167">
        <v>0</v>
      </c>
      <c r="F29" s="166">
        <v>1835.52</v>
      </c>
      <c r="G29" s="166">
        <f t="shared" si="1"/>
        <v>1835.52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43.5" customHeight="1">
      <c r="A30" s="162" t="s">
        <v>60</v>
      </c>
      <c r="B30" s="163">
        <v>10</v>
      </c>
      <c r="C30" s="170" t="s">
        <v>61</v>
      </c>
      <c r="D30" s="171"/>
      <c r="E30" s="167">
        <v>0</v>
      </c>
      <c r="F30" s="166">
        <v>1.41</v>
      </c>
      <c r="G30" s="166">
        <f t="shared" si="0"/>
        <v>1.41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81" customHeight="1">
      <c r="A31" s="162" t="s">
        <v>62</v>
      </c>
      <c r="B31" s="163">
        <v>10</v>
      </c>
      <c r="C31" s="163" t="s">
        <v>63</v>
      </c>
      <c r="D31" s="163"/>
      <c r="E31" s="167">
        <v>0</v>
      </c>
      <c r="F31" s="166">
        <v>0</v>
      </c>
      <c r="G31" s="166">
        <f t="shared" si="0"/>
        <v>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33" customHeight="1">
      <c r="A32" s="162" t="s">
        <v>64</v>
      </c>
      <c r="B32" s="163">
        <v>10</v>
      </c>
      <c r="C32" s="163" t="s">
        <v>65</v>
      </c>
      <c r="D32" s="163"/>
      <c r="E32" s="165">
        <f>E34</f>
        <v>1219900</v>
      </c>
      <c r="F32" s="165">
        <f>F34+F35</f>
        <v>404836.39</v>
      </c>
      <c r="G32" s="166">
        <f t="shared" si="0"/>
        <v>-815063.61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39" customHeight="1">
      <c r="A33" s="162" t="s">
        <v>66</v>
      </c>
      <c r="B33" s="163">
        <v>10</v>
      </c>
      <c r="C33" s="163" t="s">
        <v>67</v>
      </c>
      <c r="D33" s="163"/>
      <c r="E33" s="167">
        <v>1219900</v>
      </c>
      <c r="F33" s="166">
        <v>404836.39</v>
      </c>
      <c r="G33" s="166">
        <f t="shared" si="0"/>
        <v>-815063.61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45" customHeight="1">
      <c r="A34" s="162" t="s">
        <v>66</v>
      </c>
      <c r="B34" s="163">
        <v>10</v>
      </c>
      <c r="C34" s="163" t="s">
        <v>68</v>
      </c>
      <c r="D34" s="163"/>
      <c r="E34" s="167">
        <v>1219900</v>
      </c>
      <c r="F34" s="166">
        <v>404836.39</v>
      </c>
      <c r="G34" s="166">
        <f t="shared" si="0"/>
        <v>-815063.61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60">
      <c r="A35" s="162" t="s">
        <v>69</v>
      </c>
      <c r="B35" s="163">
        <v>10</v>
      </c>
      <c r="C35" s="163" t="s">
        <v>70</v>
      </c>
      <c r="D35" s="163"/>
      <c r="E35" s="167">
        <v>0</v>
      </c>
      <c r="F35" s="166">
        <v>0</v>
      </c>
      <c r="G35" s="166">
        <f t="shared" si="0"/>
        <v>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162" t="s">
        <v>71</v>
      </c>
      <c r="B36" s="163">
        <v>10</v>
      </c>
      <c r="C36" s="163" t="s">
        <v>72</v>
      </c>
      <c r="D36" s="163"/>
      <c r="E36" s="165">
        <f>E37+E38</f>
        <v>2081400</v>
      </c>
      <c r="F36" s="165">
        <f>F37+F38</f>
        <v>309207.01999999996</v>
      </c>
      <c r="G36" s="166">
        <f t="shared" si="0"/>
        <v>-1772192.98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90">
      <c r="A37" s="162" t="s">
        <v>73</v>
      </c>
      <c r="B37" s="163">
        <v>10</v>
      </c>
      <c r="C37" s="163" t="s">
        <v>74</v>
      </c>
      <c r="D37" s="163"/>
      <c r="E37" s="167">
        <v>148500</v>
      </c>
      <c r="F37" s="172">
        <v>16331.97</v>
      </c>
      <c r="G37" s="166">
        <f t="shared" si="0"/>
        <v>-132168.03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5" customHeight="1">
      <c r="A38" s="162" t="s">
        <v>75</v>
      </c>
      <c r="B38" s="163">
        <v>10</v>
      </c>
      <c r="C38" s="163" t="s">
        <v>76</v>
      </c>
      <c r="D38" s="163"/>
      <c r="E38" s="167">
        <f>E39+E40</f>
        <v>1932900</v>
      </c>
      <c r="F38" s="167">
        <f>F39+F40</f>
        <v>292875.05</v>
      </c>
      <c r="G38" s="166">
        <f t="shared" si="0"/>
        <v>-1640024.95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30">
      <c r="A39" s="162" t="s">
        <v>77</v>
      </c>
      <c r="B39" s="163">
        <v>10</v>
      </c>
      <c r="C39" s="163" t="s">
        <v>78</v>
      </c>
      <c r="D39" s="163"/>
      <c r="E39" s="167">
        <v>473300</v>
      </c>
      <c r="F39" s="172">
        <v>219808.63</v>
      </c>
      <c r="G39" s="166">
        <f t="shared" si="0"/>
        <v>-253491.37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24.75" customHeight="1">
      <c r="A40" s="162" t="s">
        <v>79</v>
      </c>
      <c r="B40" s="163">
        <v>10</v>
      </c>
      <c r="C40" s="163" t="s">
        <v>80</v>
      </c>
      <c r="D40" s="163"/>
      <c r="E40" s="167">
        <v>1459600</v>
      </c>
      <c r="F40" s="172">
        <v>73066.42</v>
      </c>
      <c r="G40" s="166">
        <f t="shared" si="0"/>
        <v>-1386533.58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34.5" customHeight="1">
      <c r="A41" s="162" t="s">
        <v>81</v>
      </c>
      <c r="B41" s="163">
        <v>10</v>
      </c>
      <c r="C41" s="163" t="s">
        <v>82</v>
      </c>
      <c r="D41" s="163"/>
      <c r="E41" s="167">
        <v>0</v>
      </c>
      <c r="F41" s="166">
        <v>0</v>
      </c>
      <c r="G41" s="166">
        <f t="shared" si="0"/>
        <v>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165">
      <c r="A42" s="162" t="s">
        <v>83</v>
      </c>
      <c r="B42" s="163">
        <v>10</v>
      </c>
      <c r="C42" s="163" t="s">
        <v>84</v>
      </c>
      <c r="D42" s="163"/>
      <c r="E42" s="167">
        <v>0</v>
      </c>
      <c r="F42" s="166">
        <v>0</v>
      </c>
      <c r="G42" s="166">
        <f t="shared" si="0"/>
        <v>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87" customHeight="1">
      <c r="A43" s="162" t="s">
        <v>85</v>
      </c>
      <c r="B43" s="163">
        <v>10</v>
      </c>
      <c r="C43" s="163" t="s">
        <v>86</v>
      </c>
      <c r="D43" s="163"/>
      <c r="E43" s="165">
        <f>E45+E47</f>
        <v>95600</v>
      </c>
      <c r="F43" s="165">
        <f>F45+F46+F47</f>
        <v>56576.8</v>
      </c>
      <c r="G43" s="166">
        <f t="shared" si="0"/>
        <v>-39023.2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80">
      <c r="A44" s="162" t="s">
        <v>87</v>
      </c>
      <c r="B44" s="163">
        <v>10</v>
      </c>
      <c r="C44" s="163" t="s">
        <v>88</v>
      </c>
      <c r="D44" s="163"/>
      <c r="E44" s="167">
        <v>0</v>
      </c>
      <c r="F44" s="166">
        <v>0</v>
      </c>
      <c r="G44" s="166">
        <f t="shared" si="0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89.25" customHeight="1">
      <c r="A45" s="162" t="s">
        <v>89</v>
      </c>
      <c r="B45" s="163">
        <v>10</v>
      </c>
      <c r="C45" s="163" t="s">
        <v>90</v>
      </c>
      <c r="D45" s="163"/>
      <c r="E45" s="167">
        <v>6400</v>
      </c>
      <c r="F45" s="166">
        <v>4549.09</v>
      </c>
      <c r="G45" s="166">
        <f t="shared" si="0"/>
        <v>-1850.9099999999999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75">
      <c r="A46" s="162" t="s">
        <v>91</v>
      </c>
      <c r="B46" s="163"/>
      <c r="C46" s="163" t="s">
        <v>92</v>
      </c>
      <c r="D46" s="163"/>
      <c r="E46" s="167">
        <v>0</v>
      </c>
      <c r="F46" s="172">
        <v>0</v>
      </c>
      <c r="G46" s="166">
        <f t="shared" si="0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75">
      <c r="A47" s="162" t="s">
        <v>91</v>
      </c>
      <c r="B47" s="163"/>
      <c r="C47" s="163" t="s">
        <v>93</v>
      </c>
      <c r="D47" s="163"/>
      <c r="E47" s="167">
        <v>89200</v>
      </c>
      <c r="F47" s="172">
        <v>52027.71</v>
      </c>
      <c r="G47" s="166">
        <f t="shared" si="0"/>
        <v>-37172.29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60">
      <c r="A48" s="162" t="s">
        <v>94</v>
      </c>
      <c r="B48" s="163"/>
      <c r="C48" s="163" t="s">
        <v>95</v>
      </c>
      <c r="D48" s="163"/>
      <c r="E48" s="165">
        <f>E51</f>
        <v>9300</v>
      </c>
      <c r="F48" s="165">
        <f>F51</f>
        <v>5226.41</v>
      </c>
      <c r="G48" s="166">
        <f t="shared" si="0"/>
        <v>-4073.59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30">
      <c r="A49" s="162" t="s">
        <v>96</v>
      </c>
      <c r="B49" s="163"/>
      <c r="C49" s="163" t="s">
        <v>97</v>
      </c>
      <c r="D49" s="163"/>
      <c r="E49" s="167">
        <v>9300</v>
      </c>
      <c r="F49" s="172">
        <f>F51</f>
        <v>5226.41</v>
      </c>
      <c r="G49" s="166">
        <f t="shared" si="0"/>
        <v>-4073.59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75">
      <c r="A50" s="162" t="s">
        <v>98</v>
      </c>
      <c r="B50" s="163"/>
      <c r="C50" s="163" t="s">
        <v>99</v>
      </c>
      <c r="D50" s="163"/>
      <c r="E50" s="167">
        <v>9300</v>
      </c>
      <c r="F50" s="166">
        <f>F51</f>
        <v>5226.41</v>
      </c>
      <c r="G50" s="166">
        <f t="shared" si="0"/>
        <v>-4073.59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90">
      <c r="A51" s="162" t="s">
        <v>100</v>
      </c>
      <c r="B51" s="163"/>
      <c r="C51" s="163" t="s">
        <v>101</v>
      </c>
      <c r="D51" s="163"/>
      <c r="E51" s="167">
        <v>9300</v>
      </c>
      <c r="F51" s="166">
        <v>5226.41</v>
      </c>
      <c r="G51" s="166">
        <f t="shared" si="0"/>
        <v>-4073.59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49.5" customHeight="1">
      <c r="A52" s="162" t="s">
        <v>102</v>
      </c>
      <c r="B52" s="163">
        <v>10</v>
      </c>
      <c r="C52" s="163" t="s">
        <v>103</v>
      </c>
      <c r="D52" s="163"/>
      <c r="E52" s="173">
        <f>E55</f>
        <v>53000</v>
      </c>
      <c r="F52" s="173">
        <f>F55</f>
        <v>52960</v>
      </c>
      <c r="G52" s="166">
        <f t="shared" si="0"/>
        <v>-40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ht="195">
      <c r="A53" s="162" t="s">
        <v>104</v>
      </c>
      <c r="B53" s="163"/>
      <c r="C53" s="163" t="s">
        <v>105</v>
      </c>
      <c r="D53" s="163"/>
      <c r="E53" s="167">
        <v>0</v>
      </c>
      <c r="F53" s="166">
        <v>0</v>
      </c>
      <c r="G53" s="166">
        <f t="shared" si="0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98.25" customHeight="1">
      <c r="A54" s="162" t="s">
        <v>106</v>
      </c>
      <c r="B54" s="163">
        <v>10</v>
      </c>
      <c r="C54" s="163" t="s">
        <v>107</v>
      </c>
      <c r="D54" s="163"/>
      <c r="E54" s="167">
        <v>0</v>
      </c>
      <c r="F54" s="166">
        <v>0</v>
      </c>
      <c r="G54" s="166">
        <f t="shared" si="0"/>
        <v>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ht="93.75" customHeight="1">
      <c r="A55" s="162" t="s">
        <v>108</v>
      </c>
      <c r="B55" s="163">
        <v>10</v>
      </c>
      <c r="C55" s="163" t="s">
        <v>109</v>
      </c>
      <c r="D55" s="163"/>
      <c r="E55" s="174">
        <v>53000</v>
      </c>
      <c r="F55" s="175">
        <v>52960</v>
      </c>
      <c r="G55" s="166">
        <f t="shared" si="0"/>
        <v>-40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ht="15.75">
      <c r="B56" s="163"/>
      <c r="C56" s="170" t="s">
        <v>110</v>
      </c>
      <c r="D56" s="170"/>
      <c r="E56" s="174">
        <v>0</v>
      </c>
      <c r="F56" s="175">
        <v>0</v>
      </c>
      <c r="G56" s="166">
        <f t="shared" si="0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15.75">
      <c r="A57" s="162" t="s">
        <v>111</v>
      </c>
      <c r="B57" s="163" t="s">
        <v>48</v>
      </c>
      <c r="C57" s="163" t="s">
        <v>112</v>
      </c>
      <c r="D57" s="163"/>
      <c r="E57" s="176">
        <f>E58+E59+E60</f>
        <v>500</v>
      </c>
      <c r="F57" s="176">
        <f>F58+F59+F60</f>
        <v>300</v>
      </c>
      <c r="G57" s="166">
        <f t="shared" si="0"/>
        <v>-200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5">
      <c r="A58" s="162"/>
      <c r="B58" s="163"/>
      <c r="C58" s="170" t="s">
        <v>113</v>
      </c>
      <c r="D58" s="171"/>
      <c r="E58" s="174">
        <v>0</v>
      </c>
      <c r="F58" s="174">
        <v>0</v>
      </c>
      <c r="G58" s="166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5">
      <c r="A59" s="162"/>
      <c r="B59" s="163"/>
      <c r="C59" s="163" t="s">
        <v>114</v>
      </c>
      <c r="D59" s="163"/>
      <c r="E59" s="174">
        <v>500</v>
      </c>
      <c r="F59" s="175">
        <v>300</v>
      </c>
      <c r="G59" s="166">
        <f t="shared" si="0"/>
        <v>-200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60">
      <c r="A60" s="162" t="s">
        <v>115</v>
      </c>
      <c r="B60" s="163" t="s">
        <v>48</v>
      </c>
      <c r="C60" s="163" t="s">
        <v>114</v>
      </c>
      <c r="D60" s="163"/>
      <c r="E60" s="167">
        <v>0</v>
      </c>
      <c r="F60" s="166"/>
      <c r="G60" s="166">
        <f t="shared" si="0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31.5" customHeight="1">
      <c r="A61" s="162" t="s">
        <v>116</v>
      </c>
      <c r="B61" s="163">
        <v>10</v>
      </c>
      <c r="C61" s="163" t="s">
        <v>117</v>
      </c>
      <c r="D61" s="163"/>
      <c r="E61" s="167">
        <v>0</v>
      </c>
      <c r="F61" s="166">
        <v>0</v>
      </c>
      <c r="G61" s="166">
        <f t="shared" si="0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30">
      <c r="A62" s="162" t="s">
        <v>118</v>
      </c>
      <c r="B62" s="163">
        <v>10</v>
      </c>
      <c r="C62" s="163" t="s">
        <v>119</v>
      </c>
      <c r="D62" s="163"/>
      <c r="E62" s="167">
        <v>0</v>
      </c>
      <c r="F62" s="166">
        <v>0</v>
      </c>
      <c r="G62" s="166">
        <f t="shared" si="0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ht="80.25" customHeight="1">
      <c r="A63" s="162" t="s">
        <v>120</v>
      </c>
      <c r="B63" s="163">
        <v>10</v>
      </c>
      <c r="C63" s="163" t="s">
        <v>121</v>
      </c>
      <c r="D63" s="163"/>
      <c r="E63" s="177">
        <f>E64+E65+E66+E67+E68</f>
        <v>5759200</v>
      </c>
      <c r="F63" s="177">
        <f>F64+F65+F66+F67+F68</f>
        <v>4924700</v>
      </c>
      <c r="G63" s="166">
        <f t="shared" si="0"/>
        <v>-834500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ht="54" customHeight="1">
      <c r="A64" s="162" t="s">
        <v>122</v>
      </c>
      <c r="B64" s="163">
        <v>10</v>
      </c>
      <c r="C64" s="163" t="s">
        <v>123</v>
      </c>
      <c r="D64" s="163"/>
      <c r="E64" s="166">
        <v>5628100</v>
      </c>
      <c r="F64" s="166">
        <v>4878000</v>
      </c>
      <c r="G64" s="166">
        <f t="shared" si="0"/>
        <v>-750100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38.25" customHeight="1">
      <c r="A65" s="162" t="s">
        <v>124</v>
      </c>
      <c r="B65" s="163"/>
      <c r="C65" s="163" t="s">
        <v>125</v>
      </c>
      <c r="D65" s="163"/>
      <c r="E65" s="166">
        <v>34200</v>
      </c>
      <c r="F65" s="166">
        <v>0</v>
      </c>
      <c r="G65" s="166"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90">
      <c r="A66" s="162" t="s">
        <v>126</v>
      </c>
      <c r="B66" s="163">
        <v>10</v>
      </c>
      <c r="C66" s="163" t="s">
        <v>127</v>
      </c>
      <c r="D66" s="163"/>
      <c r="E66" s="167">
        <v>96700</v>
      </c>
      <c r="F66" s="167">
        <v>46500</v>
      </c>
      <c r="G66" s="166">
        <f>F66-E66</f>
        <v>-50200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ht="75">
      <c r="A67" s="162" t="s">
        <v>128</v>
      </c>
      <c r="B67" s="163">
        <v>10</v>
      </c>
      <c r="C67" s="163" t="s">
        <v>129</v>
      </c>
      <c r="D67" s="163"/>
      <c r="E67" s="167">
        <v>200</v>
      </c>
      <c r="F67" s="167">
        <v>200</v>
      </c>
      <c r="G67" s="166">
        <f>F67+E67</f>
        <v>400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45">
      <c r="A68" s="178" t="s">
        <v>130</v>
      </c>
      <c r="B68" s="163">
        <v>10</v>
      </c>
      <c r="C68" s="163" t="s">
        <v>131</v>
      </c>
      <c r="D68" s="163"/>
      <c r="E68" s="166">
        <v>0</v>
      </c>
      <c r="F68" s="166">
        <v>0</v>
      </c>
      <c r="G68" s="166">
        <f>F68-E68</f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120">
      <c r="A69" s="179" t="s">
        <v>132</v>
      </c>
      <c r="B69" s="180"/>
      <c r="C69" s="163" t="s">
        <v>133</v>
      </c>
      <c r="D69" s="163"/>
      <c r="E69" s="166">
        <v>0</v>
      </c>
      <c r="F69" s="166">
        <v>0</v>
      </c>
      <c r="G69" s="166">
        <f>F69-E69</f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7" ht="12.75" customHeight="1">
      <c r="A70" s="181"/>
      <c r="B70" s="182"/>
      <c r="C70" s="183"/>
      <c r="D70" s="183"/>
      <c r="E70" s="183"/>
      <c r="F70" s="183"/>
      <c r="G70" s="183"/>
    </row>
    <row r="71" spans="1:7" ht="12.75" customHeight="1">
      <c r="A71" s="181"/>
      <c r="B71" s="182"/>
      <c r="C71" s="183"/>
      <c r="D71" s="183"/>
      <c r="E71" s="183"/>
      <c r="F71" s="183"/>
      <c r="G71" s="183"/>
    </row>
    <row r="72" spans="1:7" ht="22.5" customHeight="1">
      <c r="A72" s="181"/>
      <c r="B72" s="182"/>
      <c r="C72" s="183"/>
      <c r="D72" s="183"/>
      <c r="E72" s="183"/>
      <c r="F72" s="183"/>
      <c r="G72" s="183"/>
    </row>
    <row r="73" spans="3:5" ht="11.25" customHeight="1">
      <c r="C73" s="134"/>
      <c r="D73" s="134"/>
      <c r="E73" s="184"/>
    </row>
    <row r="74" spans="3:5" ht="11.25" customHeight="1">
      <c r="C74" s="134"/>
      <c r="D74" s="134"/>
      <c r="E74" s="184"/>
    </row>
    <row r="75" spans="3:5" ht="11.25" customHeight="1">
      <c r="C75" s="134"/>
      <c r="D75" s="134"/>
      <c r="E75" s="184"/>
    </row>
    <row r="76" spans="3:5" ht="11.25" customHeight="1">
      <c r="C76" s="134"/>
      <c r="D76" s="134"/>
      <c r="E76" s="184"/>
    </row>
    <row r="77" spans="3:5" ht="11.25" customHeight="1">
      <c r="C77" s="134"/>
      <c r="D77" s="134"/>
      <c r="E77" s="184"/>
    </row>
    <row r="78" spans="3:5" ht="11.25" customHeight="1">
      <c r="C78" s="134"/>
      <c r="D78" s="134"/>
      <c r="E78" s="184"/>
    </row>
    <row r="79" spans="3:5" ht="11.25" customHeight="1">
      <c r="C79" s="134"/>
      <c r="D79" s="134"/>
      <c r="E79" s="184"/>
    </row>
    <row r="80" spans="3:5" ht="11.25" customHeight="1">
      <c r="C80" s="134"/>
      <c r="D80" s="134"/>
      <c r="E80" s="184"/>
    </row>
    <row r="81" spans="3:5" ht="11.25" customHeight="1">
      <c r="C81" s="134"/>
      <c r="D81" s="134"/>
      <c r="E81" s="184"/>
    </row>
    <row r="82" spans="3:5" ht="11.25" customHeight="1">
      <c r="C82" s="134"/>
      <c r="D82" s="134"/>
      <c r="E82" s="184"/>
    </row>
    <row r="83" spans="3:5" ht="11.25" customHeight="1">
      <c r="C83" s="134"/>
      <c r="D83" s="134"/>
      <c r="E83" s="184"/>
    </row>
    <row r="84" spans="3:5" ht="11.25" customHeight="1">
      <c r="C84" s="134"/>
      <c r="D84" s="134"/>
      <c r="E84" s="184"/>
    </row>
    <row r="85" spans="3:5" ht="11.25" customHeight="1">
      <c r="C85" s="134"/>
      <c r="D85" s="134"/>
      <c r="E85" s="184"/>
    </row>
    <row r="86" spans="3:5" ht="11.25" customHeight="1">
      <c r="C86" s="134"/>
      <c r="D86" s="134"/>
      <c r="E86" s="184"/>
    </row>
    <row r="87" spans="3:5" ht="11.25" customHeight="1">
      <c r="C87" s="134"/>
      <c r="D87" s="134"/>
      <c r="E87" s="184"/>
    </row>
    <row r="88" spans="3:5" ht="11.25" customHeight="1">
      <c r="C88" s="134"/>
      <c r="D88" s="134"/>
      <c r="E88" s="184"/>
    </row>
    <row r="89" spans="3:5" ht="11.25" customHeight="1">
      <c r="C89" s="134"/>
      <c r="D89" s="134"/>
      <c r="E89" s="184"/>
    </row>
    <row r="90" spans="3:5" ht="11.25" customHeight="1">
      <c r="C90" s="134"/>
      <c r="D90" s="134"/>
      <c r="E90" s="184"/>
    </row>
    <row r="91" spans="3:5" ht="11.25" customHeight="1">
      <c r="C91" s="134"/>
      <c r="D91" s="134"/>
      <c r="E91" s="184"/>
    </row>
    <row r="92" spans="3:5" ht="11.25" customHeight="1">
      <c r="C92" s="134"/>
      <c r="D92" s="134"/>
      <c r="E92" s="184"/>
    </row>
    <row r="93" ht="23.25" customHeight="1"/>
    <row r="94" ht="9.75" customHeight="1"/>
    <row r="95" spans="1:4" ht="12.75" customHeight="1">
      <c r="A95" s="134"/>
      <c r="B95" s="134"/>
      <c r="C95" s="185"/>
      <c r="D95" s="185"/>
    </row>
  </sheetData>
  <sheetProtection selectLockedCells="1" selectUnlockedCells="1"/>
  <mergeCells count="62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/>
  <rowBreaks count="3" manualBreakCount="3">
    <brk id="30" max="6" man="1"/>
    <brk id="48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workbookViewId="0" topLeftCell="A1">
      <selection activeCell="E84" sqref="E8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134</v>
      </c>
      <c r="F1" s="61"/>
    </row>
    <row r="2" spans="1:6" ht="12.75" customHeight="1">
      <c r="A2" s="8" t="s">
        <v>135</v>
      </c>
      <c r="B2" s="8"/>
      <c r="C2" s="8"/>
      <c r="D2" s="8"/>
      <c r="E2" s="8"/>
      <c r="F2" s="8"/>
    </row>
    <row r="3" spans="1:6" ht="4.5" customHeight="1">
      <c r="A3" s="9"/>
      <c r="B3" s="9"/>
      <c r="C3" s="11"/>
      <c r="D3" s="12"/>
      <c r="E3" s="12"/>
      <c r="F3" s="12"/>
    </row>
    <row r="4" spans="1:6" ht="13.5" customHeight="1">
      <c r="A4" s="14"/>
      <c r="B4" s="15" t="s">
        <v>22</v>
      </c>
      <c r="C4" s="16" t="s">
        <v>136</v>
      </c>
      <c r="D4" s="16" t="s">
        <v>137</v>
      </c>
      <c r="E4" s="17"/>
      <c r="F4" s="18" t="s">
        <v>25</v>
      </c>
    </row>
    <row r="5" spans="1:6" ht="9.75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9.75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/>
    </row>
    <row r="8" spans="1:6" ht="15" customHeight="1">
      <c r="A8" s="62" t="s">
        <v>139</v>
      </c>
      <c r="B8" s="26" t="s">
        <v>140</v>
      </c>
      <c r="C8" s="63" t="s">
        <v>35</v>
      </c>
      <c r="D8" s="64">
        <f>D18+D20+D26+D29+D32+D45+D51+D56+D66+D69+D72+D76+D82</f>
        <v>10151200</v>
      </c>
      <c r="E8" s="64">
        <f>E18+E20+E26+E29+E32+E45+E51+E56+E66+E69+E72+E76+E82</f>
        <v>5101736.460000001</v>
      </c>
      <c r="F8" s="65">
        <f>D8-E8</f>
        <v>5049463.539999999</v>
      </c>
    </row>
    <row r="9" spans="1:6" ht="15" customHeight="1">
      <c r="A9" s="66" t="s">
        <v>36</v>
      </c>
      <c r="B9" s="42"/>
      <c r="C9" s="67"/>
      <c r="D9" s="68"/>
      <c r="E9" s="69"/>
      <c r="F9" s="70"/>
    </row>
    <row r="10" spans="1:6" ht="48.75" customHeight="1">
      <c r="A10" s="71" t="s">
        <v>141</v>
      </c>
      <c r="B10" s="72"/>
      <c r="C10" s="73" t="s">
        <v>142</v>
      </c>
      <c r="D10" s="68"/>
      <c r="E10" s="69"/>
      <c r="F10" s="74"/>
    </row>
    <row r="11" spans="1:23" ht="22.5">
      <c r="A11" s="75" t="s">
        <v>143</v>
      </c>
      <c r="B11" s="76">
        <v>200</v>
      </c>
      <c r="C11" s="77" t="s">
        <v>144</v>
      </c>
      <c r="D11" s="78">
        <f>D12+D13+D14</f>
        <v>4879600</v>
      </c>
      <c r="E11" s="79">
        <f>E12+E13+E14</f>
        <v>2185126.8600000003</v>
      </c>
      <c r="F11" s="80">
        <f>D11-E11</f>
        <v>2694473.1399999997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7.75" customHeight="1">
      <c r="A12" s="75" t="s">
        <v>143</v>
      </c>
      <c r="B12" s="76">
        <v>200</v>
      </c>
      <c r="C12" s="77" t="s">
        <v>145</v>
      </c>
      <c r="D12" s="82">
        <v>3431500</v>
      </c>
      <c r="E12" s="83">
        <v>1566485.75</v>
      </c>
      <c r="F12" s="80">
        <f aca="true" t="shared" si="0" ref="F12:F20">D12-E12</f>
        <v>1865014.25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75" t="s">
        <v>146</v>
      </c>
      <c r="B13" s="76">
        <v>200</v>
      </c>
      <c r="C13" s="77" t="s">
        <v>147</v>
      </c>
      <c r="D13" s="82">
        <v>316200</v>
      </c>
      <c r="E13" s="83">
        <v>128037.6</v>
      </c>
      <c r="F13" s="80">
        <f t="shared" si="0"/>
        <v>188162.4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2.5" customHeight="1">
      <c r="A14" s="75" t="s">
        <v>148</v>
      </c>
      <c r="B14" s="76" t="s">
        <v>140</v>
      </c>
      <c r="C14" s="77" t="s">
        <v>149</v>
      </c>
      <c r="D14" s="82">
        <v>1131900</v>
      </c>
      <c r="E14" s="83">
        <v>490603.51</v>
      </c>
      <c r="F14" s="80">
        <f t="shared" si="0"/>
        <v>641296.49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36.75" customHeight="1">
      <c r="A15" s="75" t="s">
        <v>150</v>
      </c>
      <c r="B15" s="76">
        <v>200</v>
      </c>
      <c r="C15" s="77" t="s">
        <v>151</v>
      </c>
      <c r="D15" s="82">
        <f>D16+D17</f>
        <v>653900</v>
      </c>
      <c r="E15" s="83">
        <f>E16+E17</f>
        <v>333187.66</v>
      </c>
      <c r="F15" s="80">
        <f t="shared" si="0"/>
        <v>320712.34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36.75" customHeight="1">
      <c r="A16" s="75" t="s">
        <v>150</v>
      </c>
      <c r="B16" s="76" t="s">
        <v>140</v>
      </c>
      <c r="C16" s="77" t="s">
        <v>152</v>
      </c>
      <c r="D16" s="82">
        <v>596400</v>
      </c>
      <c r="E16" s="83">
        <v>299343.72</v>
      </c>
      <c r="F16" s="80">
        <f t="shared" si="0"/>
        <v>297056.28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36.75" customHeight="1">
      <c r="A17" s="75" t="s">
        <v>150</v>
      </c>
      <c r="B17" s="84" t="s">
        <v>140</v>
      </c>
      <c r="C17" s="77" t="s">
        <v>153</v>
      </c>
      <c r="D17" s="85">
        <v>57500</v>
      </c>
      <c r="E17" s="86">
        <v>33843.94</v>
      </c>
      <c r="F17" s="80">
        <f t="shared" si="0"/>
        <v>23656.059999999998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6" ht="15" customHeight="1">
      <c r="A18" s="87" t="s">
        <v>154</v>
      </c>
      <c r="B18" s="88"/>
      <c r="C18" s="89" t="s">
        <v>155</v>
      </c>
      <c r="D18" s="64">
        <f>D11+D15</f>
        <v>5533500</v>
      </c>
      <c r="E18" s="90">
        <f>E11+E15</f>
        <v>2518314.5200000005</v>
      </c>
      <c r="F18" s="80">
        <f t="shared" si="0"/>
        <v>3015185.4799999995</v>
      </c>
    </row>
    <row r="19" spans="1:6" s="60" customFormat="1" ht="36.75" customHeight="1">
      <c r="A19" s="75" t="s">
        <v>150</v>
      </c>
      <c r="B19" s="91">
        <v>200</v>
      </c>
      <c r="C19" s="77" t="s">
        <v>156</v>
      </c>
      <c r="D19" s="92">
        <v>200</v>
      </c>
      <c r="E19" s="92">
        <v>200</v>
      </c>
      <c r="F19" s="80">
        <f t="shared" si="0"/>
        <v>0</v>
      </c>
    </row>
    <row r="20" spans="1:6" ht="15" customHeight="1">
      <c r="A20" s="93" t="s">
        <v>154</v>
      </c>
      <c r="B20" s="88"/>
      <c r="C20" s="94" t="s">
        <v>157</v>
      </c>
      <c r="D20" s="90">
        <v>200</v>
      </c>
      <c r="E20" s="90">
        <f>E19</f>
        <v>200</v>
      </c>
      <c r="F20" s="80">
        <f t="shared" si="0"/>
        <v>0</v>
      </c>
    </row>
    <row r="21" spans="1:6" ht="15" customHeight="1" hidden="1">
      <c r="A21" s="87"/>
      <c r="B21" s="88"/>
      <c r="C21" s="95"/>
      <c r="D21" s="64"/>
      <c r="E21" s="90"/>
      <c r="F21" s="80"/>
    </row>
    <row r="22" spans="1:6" ht="15" customHeight="1" hidden="1">
      <c r="A22" s="75" t="s">
        <v>158</v>
      </c>
      <c r="B22" s="91"/>
      <c r="C22" s="96" t="s">
        <v>159</v>
      </c>
      <c r="D22" s="97" t="s">
        <v>160</v>
      </c>
      <c r="E22" s="98"/>
      <c r="F22" s="80"/>
    </row>
    <row r="23" spans="1:6" ht="15" customHeight="1" hidden="1">
      <c r="A23" s="71" t="s">
        <v>154</v>
      </c>
      <c r="B23" s="88"/>
      <c r="C23" s="89" t="s">
        <v>159</v>
      </c>
      <c r="D23" s="64" t="s">
        <v>160</v>
      </c>
      <c r="E23" s="90"/>
      <c r="F23" s="80"/>
    </row>
    <row r="24" spans="1:6" ht="48.75" customHeight="1">
      <c r="A24" s="71" t="s">
        <v>161</v>
      </c>
      <c r="B24" s="88"/>
      <c r="C24" s="89" t="s">
        <v>162</v>
      </c>
      <c r="D24" s="64"/>
      <c r="E24" s="90"/>
      <c r="F24" s="80"/>
    </row>
    <row r="25" spans="1:6" ht="22.5" customHeight="1">
      <c r="A25" s="71" t="s">
        <v>163</v>
      </c>
      <c r="B25" s="88">
        <v>200</v>
      </c>
      <c r="C25" s="96" t="s">
        <v>164</v>
      </c>
      <c r="D25" s="97">
        <v>2700</v>
      </c>
      <c r="E25" s="98">
        <v>2700</v>
      </c>
      <c r="F25" s="80">
        <f>D25-E25</f>
        <v>0</v>
      </c>
    </row>
    <row r="26" spans="1:6" ht="15" customHeight="1">
      <c r="A26" s="71" t="s">
        <v>165</v>
      </c>
      <c r="B26" s="88"/>
      <c r="C26" s="96" t="s">
        <v>166</v>
      </c>
      <c r="D26" s="64">
        <f>D25</f>
        <v>2700</v>
      </c>
      <c r="E26" s="90">
        <f>E25</f>
        <v>2700</v>
      </c>
      <c r="F26" s="80">
        <f>D26-E26</f>
        <v>0</v>
      </c>
    </row>
    <row r="27" spans="1:6" ht="47.25" customHeight="1">
      <c r="A27" s="71"/>
      <c r="B27" s="88"/>
      <c r="C27" s="89" t="s">
        <v>167</v>
      </c>
      <c r="D27" s="64"/>
      <c r="E27" s="90"/>
      <c r="F27" s="80"/>
    </row>
    <row r="28" spans="1:6" ht="18.75" customHeight="1">
      <c r="A28" s="71" t="s">
        <v>168</v>
      </c>
      <c r="B28" s="88">
        <v>200</v>
      </c>
      <c r="C28" s="96" t="s">
        <v>169</v>
      </c>
      <c r="D28" s="97">
        <v>0</v>
      </c>
      <c r="E28" s="98">
        <v>0</v>
      </c>
      <c r="F28" s="80">
        <f>D28-E28</f>
        <v>0</v>
      </c>
    </row>
    <row r="29" spans="1:6" ht="15" customHeight="1">
      <c r="A29" s="71" t="s">
        <v>165</v>
      </c>
      <c r="B29" s="88">
        <v>200</v>
      </c>
      <c r="C29" s="96" t="s">
        <v>169</v>
      </c>
      <c r="D29" s="64">
        <f>D28</f>
        <v>0</v>
      </c>
      <c r="E29" s="90">
        <f>E28</f>
        <v>0</v>
      </c>
      <c r="F29" s="80">
        <f>D29-E29</f>
        <v>0</v>
      </c>
    </row>
    <row r="30" spans="1:6" ht="15" customHeight="1">
      <c r="A30" s="71" t="s">
        <v>170</v>
      </c>
      <c r="B30" s="88"/>
      <c r="C30" s="89" t="s">
        <v>171</v>
      </c>
      <c r="D30" s="64"/>
      <c r="E30" s="90"/>
      <c r="F30" s="80"/>
    </row>
    <row r="31" spans="1:6" ht="15" customHeight="1">
      <c r="A31" s="71" t="s">
        <v>170</v>
      </c>
      <c r="B31" s="88">
        <v>200</v>
      </c>
      <c r="C31" s="96" t="s">
        <v>172</v>
      </c>
      <c r="D31" s="97">
        <v>111500</v>
      </c>
      <c r="E31" s="98">
        <v>0</v>
      </c>
      <c r="F31" s="80">
        <f>D31-E31</f>
        <v>111500</v>
      </c>
    </row>
    <row r="32" spans="1:6" ht="15" customHeight="1">
      <c r="A32" s="71" t="s">
        <v>154</v>
      </c>
      <c r="B32" s="88">
        <v>200</v>
      </c>
      <c r="C32" s="96" t="s">
        <v>172</v>
      </c>
      <c r="D32" s="64">
        <f>D31</f>
        <v>111500</v>
      </c>
      <c r="E32" s="90">
        <v>0</v>
      </c>
      <c r="F32" s="80">
        <f>D32-E32</f>
        <v>111500</v>
      </c>
    </row>
    <row r="33" spans="1:6" ht="39.75" customHeight="1">
      <c r="A33" s="71" t="s">
        <v>173</v>
      </c>
      <c r="B33" s="88"/>
      <c r="C33" s="89" t="s">
        <v>174</v>
      </c>
      <c r="D33" s="64"/>
      <c r="E33" s="90"/>
      <c r="F33" s="80"/>
    </row>
    <row r="34" spans="1:6" ht="38.25" customHeight="1">
      <c r="A34" s="99" t="s">
        <v>175</v>
      </c>
      <c r="B34" s="100">
        <v>200</v>
      </c>
      <c r="C34" s="101" t="s">
        <v>176</v>
      </c>
      <c r="D34" s="97">
        <v>20000</v>
      </c>
      <c r="E34" s="98">
        <v>0</v>
      </c>
      <c r="F34" s="80">
        <f>D34-E34</f>
        <v>20000</v>
      </c>
    </row>
    <row r="35" spans="1:6" ht="38.25" customHeight="1">
      <c r="A35" s="102" t="s">
        <v>150</v>
      </c>
      <c r="B35" s="99">
        <v>200</v>
      </c>
      <c r="C35" s="103" t="s">
        <v>177</v>
      </c>
      <c r="D35" s="97">
        <v>500</v>
      </c>
      <c r="E35" s="98">
        <v>0</v>
      </c>
      <c r="F35" s="80">
        <f aca="true" t="shared" si="1" ref="F35:F45">D35-E35</f>
        <v>500</v>
      </c>
    </row>
    <row r="36" spans="1:6" ht="38.25" customHeight="1">
      <c r="A36" s="102" t="s">
        <v>150</v>
      </c>
      <c r="B36" s="99">
        <v>200</v>
      </c>
      <c r="C36" s="103" t="s">
        <v>178</v>
      </c>
      <c r="D36" s="97">
        <v>500</v>
      </c>
      <c r="E36" s="98">
        <v>0</v>
      </c>
      <c r="F36" s="80">
        <f t="shared" si="1"/>
        <v>500</v>
      </c>
    </row>
    <row r="37" spans="1:6" ht="38.25" customHeight="1">
      <c r="A37" s="102" t="s">
        <v>150</v>
      </c>
      <c r="B37" s="99">
        <v>200</v>
      </c>
      <c r="C37" s="103" t="s">
        <v>179</v>
      </c>
      <c r="D37" s="97">
        <v>500</v>
      </c>
      <c r="E37" s="98">
        <v>0</v>
      </c>
      <c r="F37" s="80">
        <f t="shared" si="1"/>
        <v>500</v>
      </c>
    </row>
    <row r="38" spans="1:6" ht="38.25" customHeight="1">
      <c r="A38" s="102" t="s">
        <v>150</v>
      </c>
      <c r="B38" s="99">
        <v>200</v>
      </c>
      <c r="C38" s="103" t="s">
        <v>180</v>
      </c>
      <c r="D38" s="97">
        <v>500</v>
      </c>
      <c r="E38" s="98">
        <v>0</v>
      </c>
      <c r="F38" s="80">
        <f t="shared" si="1"/>
        <v>500</v>
      </c>
    </row>
    <row r="39" spans="1:6" ht="33.75" customHeight="1">
      <c r="A39" s="102" t="s">
        <v>150</v>
      </c>
      <c r="B39" s="99">
        <v>200</v>
      </c>
      <c r="C39" s="103" t="s">
        <v>181</v>
      </c>
      <c r="D39" s="97">
        <v>63000</v>
      </c>
      <c r="E39" s="98">
        <v>13412.01</v>
      </c>
      <c r="F39" s="80">
        <f t="shared" si="1"/>
        <v>49587.99</v>
      </c>
    </row>
    <row r="40" spans="1:6" ht="32.25" customHeight="1">
      <c r="A40" s="104" t="s">
        <v>182</v>
      </c>
      <c r="B40" s="105">
        <v>200</v>
      </c>
      <c r="C40" s="96" t="s">
        <v>183</v>
      </c>
      <c r="D40" s="97">
        <v>45000</v>
      </c>
      <c r="E40" s="98">
        <v>24353</v>
      </c>
      <c r="F40" s="80">
        <f t="shared" si="1"/>
        <v>20647</v>
      </c>
    </row>
    <row r="41" spans="1:6" ht="15" customHeight="1">
      <c r="A41" s="102" t="s">
        <v>184</v>
      </c>
      <c r="B41" s="106">
        <v>200</v>
      </c>
      <c r="C41" s="96" t="s">
        <v>185</v>
      </c>
      <c r="D41" s="97">
        <v>3000</v>
      </c>
      <c r="E41" s="98">
        <v>0</v>
      </c>
      <c r="F41" s="80">
        <f t="shared" si="1"/>
        <v>3000</v>
      </c>
    </row>
    <row r="42" spans="1:6" ht="15" customHeight="1">
      <c r="A42" s="102" t="s">
        <v>175</v>
      </c>
      <c r="B42" s="106">
        <v>200</v>
      </c>
      <c r="C42" s="96" t="s">
        <v>186</v>
      </c>
      <c r="D42" s="97">
        <v>30000</v>
      </c>
      <c r="E42" s="98">
        <v>20211.09</v>
      </c>
      <c r="F42" s="80">
        <f t="shared" si="1"/>
        <v>9788.91</v>
      </c>
    </row>
    <row r="43" spans="1:6" ht="15" customHeight="1">
      <c r="A43" s="102" t="s">
        <v>150</v>
      </c>
      <c r="B43" s="99">
        <v>200</v>
      </c>
      <c r="C43" s="103" t="s">
        <v>187</v>
      </c>
      <c r="D43" s="97">
        <v>500</v>
      </c>
      <c r="E43" s="98">
        <v>0</v>
      </c>
      <c r="F43" s="80">
        <f t="shared" si="1"/>
        <v>500</v>
      </c>
    </row>
    <row r="44" spans="1:6" ht="33.75">
      <c r="A44" s="102" t="s">
        <v>150</v>
      </c>
      <c r="B44" s="106">
        <v>200</v>
      </c>
      <c r="C44" s="96" t="s">
        <v>188</v>
      </c>
      <c r="D44" s="97">
        <v>24000</v>
      </c>
      <c r="E44" s="98">
        <v>0</v>
      </c>
      <c r="F44" s="80">
        <f t="shared" si="1"/>
        <v>24000</v>
      </c>
    </row>
    <row r="45" spans="1:6" ht="15" customHeight="1">
      <c r="A45" s="87" t="s">
        <v>154</v>
      </c>
      <c r="B45" s="88"/>
      <c r="C45" s="89" t="s">
        <v>189</v>
      </c>
      <c r="D45" s="64">
        <f>D34+D35+D36+D37+D38+D39+D40+D41+D42+D44+D43</f>
        <v>187500</v>
      </c>
      <c r="E45" s="64">
        <f>E34+E35+E36+E37+E38+E39+E40+E41+E42+E44</f>
        <v>57976.100000000006</v>
      </c>
      <c r="F45" s="80">
        <f t="shared" si="1"/>
        <v>129523.9</v>
      </c>
    </row>
    <row r="46" spans="1:6" ht="15" customHeight="1">
      <c r="A46" s="107" t="s">
        <v>190</v>
      </c>
      <c r="B46" s="88"/>
      <c r="C46" s="89" t="s">
        <v>191</v>
      </c>
      <c r="D46" s="64"/>
      <c r="E46" s="90"/>
      <c r="F46" s="80"/>
    </row>
    <row r="47" spans="1:6" ht="24.75" customHeight="1">
      <c r="A47" s="75" t="s">
        <v>143</v>
      </c>
      <c r="B47" s="91">
        <v>200</v>
      </c>
      <c r="C47" s="96" t="s">
        <v>192</v>
      </c>
      <c r="D47" s="97">
        <f>D48+D49</f>
        <v>96700</v>
      </c>
      <c r="E47" s="97">
        <f>E48+E49</f>
        <v>46500</v>
      </c>
      <c r="F47" s="80">
        <f>D47-E47</f>
        <v>50200</v>
      </c>
    </row>
    <row r="48" spans="1:6" ht="29.25" customHeight="1">
      <c r="A48" s="75" t="s">
        <v>143</v>
      </c>
      <c r="B48" s="108">
        <v>200</v>
      </c>
      <c r="C48" s="96" t="s">
        <v>193</v>
      </c>
      <c r="D48" s="97">
        <v>74300</v>
      </c>
      <c r="E48" s="98">
        <v>35971.53</v>
      </c>
      <c r="F48" s="80">
        <f>D48-E48</f>
        <v>38328.47</v>
      </c>
    </row>
    <row r="49" spans="1:6" ht="29.25" customHeight="1">
      <c r="A49" s="75" t="s">
        <v>148</v>
      </c>
      <c r="B49" s="108">
        <v>200</v>
      </c>
      <c r="C49" s="96" t="s">
        <v>194</v>
      </c>
      <c r="D49" s="97">
        <v>22400</v>
      </c>
      <c r="E49" s="98">
        <v>10528.47</v>
      </c>
      <c r="F49" s="80">
        <f>D49-E49</f>
        <v>11871.53</v>
      </c>
    </row>
    <row r="50" spans="1:6" ht="29.25" customHeight="1">
      <c r="A50" s="102" t="s">
        <v>195</v>
      </c>
      <c r="B50" s="108">
        <v>200</v>
      </c>
      <c r="C50" s="96" t="s">
        <v>196</v>
      </c>
      <c r="D50" s="97">
        <v>0</v>
      </c>
      <c r="E50" s="98">
        <v>0</v>
      </c>
      <c r="F50" s="80">
        <f>D50-E50</f>
        <v>0</v>
      </c>
    </row>
    <row r="51" spans="1:6" ht="15" customHeight="1">
      <c r="A51" s="109" t="s">
        <v>154</v>
      </c>
      <c r="B51" s="110"/>
      <c r="C51" s="89" t="s">
        <v>197</v>
      </c>
      <c r="D51" s="64">
        <f>D47+D50</f>
        <v>96700</v>
      </c>
      <c r="E51" s="64">
        <f>E47+E50</f>
        <v>46500</v>
      </c>
      <c r="F51" s="80">
        <f>D51-E51</f>
        <v>50200</v>
      </c>
    </row>
    <row r="52" spans="1:6" ht="25.5" customHeight="1" hidden="1">
      <c r="A52" s="75"/>
      <c r="B52" s="108"/>
      <c r="C52" s="96"/>
      <c r="D52" s="97" t="s">
        <v>198</v>
      </c>
      <c r="E52" s="98"/>
      <c r="F52" s="80"/>
    </row>
    <row r="53" spans="1:6" ht="25.5" customHeight="1" hidden="1">
      <c r="A53" s="75" t="s">
        <v>199</v>
      </c>
      <c r="B53" s="108"/>
      <c r="C53" s="96" t="s">
        <v>200</v>
      </c>
      <c r="D53" s="97">
        <v>19200</v>
      </c>
      <c r="E53" s="98"/>
      <c r="F53" s="80"/>
    </row>
    <row r="54" spans="1:6" ht="25.5" customHeight="1">
      <c r="A54" s="71" t="s">
        <v>201</v>
      </c>
      <c r="B54" s="108"/>
      <c r="C54" s="89" t="s">
        <v>202</v>
      </c>
      <c r="D54" s="97"/>
      <c r="E54" s="98"/>
      <c r="F54" s="80"/>
    </row>
    <row r="55" spans="1:6" ht="36.75" customHeight="1">
      <c r="A55" s="75" t="s">
        <v>203</v>
      </c>
      <c r="B55" s="108">
        <v>200</v>
      </c>
      <c r="C55" s="96" t="s">
        <v>204</v>
      </c>
      <c r="D55" s="97">
        <v>70000</v>
      </c>
      <c r="E55" s="98">
        <v>45000</v>
      </c>
      <c r="F55" s="80">
        <f>D55-E55</f>
        <v>25000</v>
      </c>
    </row>
    <row r="56" spans="1:6" ht="25.5" customHeight="1">
      <c r="A56" s="87" t="s">
        <v>154</v>
      </c>
      <c r="B56" s="88"/>
      <c r="C56" s="89" t="s">
        <v>205</v>
      </c>
      <c r="D56" s="64">
        <f>D55</f>
        <v>70000</v>
      </c>
      <c r="E56" s="64">
        <f>E55</f>
        <v>45000</v>
      </c>
      <c r="F56" s="80">
        <f>D56-E56</f>
        <v>25000</v>
      </c>
    </row>
    <row r="57" spans="1:6" ht="15" customHeight="1" hidden="1">
      <c r="A57" s="75"/>
      <c r="B57" s="99"/>
      <c r="C57" s="103" t="s">
        <v>206</v>
      </c>
      <c r="D57" s="92">
        <v>30000</v>
      </c>
      <c r="E57" s="92"/>
      <c r="F57" s="80"/>
    </row>
    <row r="58" spans="1:6" ht="15" customHeight="1" hidden="1">
      <c r="A58" s="75"/>
      <c r="B58" s="99"/>
      <c r="C58" s="103" t="s">
        <v>207</v>
      </c>
      <c r="D58" s="92">
        <v>8000</v>
      </c>
      <c r="E58" s="92"/>
      <c r="F58" s="80"/>
    </row>
    <row r="59" spans="1:6" ht="15" customHeight="1">
      <c r="A59" s="71" t="s">
        <v>208</v>
      </c>
      <c r="B59" s="99"/>
      <c r="C59" s="111" t="s">
        <v>209</v>
      </c>
      <c r="D59" s="92"/>
      <c r="E59" s="92"/>
      <c r="F59" s="80"/>
    </row>
    <row r="60" spans="1:6" ht="30.75" customHeight="1">
      <c r="A60" s="75" t="s">
        <v>150</v>
      </c>
      <c r="B60" s="99">
        <v>200</v>
      </c>
      <c r="C60" s="103" t="s">
        <v>210</v>
      </c>
      <c r="D60" s="92">
        <v>151700</v>
      </c>
      <c r="E60" s="92">
        <v>149689.8</v>
      </c>
      <c r="F60" s="80">
        <f>D60-E60</f>
        <v>2010.2000000000116</v>
      </c>
    </row>
    <row r="61" spans="1:6" ht="36.75" customHeight="1">
      <c r="A61" s="75" t="s">
        <v>150</v>
      </c>
      <c r="B61" s="99">
        <v>200</v>
      </c>
      <c r="C61" s="103" t="s">
        <v>211</v>
      </c>
      <c r="D61" s="92">
        <v>72200</v>
      </c>
      <c r="E61" s="92">
        <v>68356.49</v>
      </c>
      <c r="F61" s="80">
        <f aca="true" t="shared" si="2" ref="F61:F82">D61-E61</f>
        <v>3843.5099999999948</v>
      </c>
    </row>
    <row r="62" spans="1:6" ht="21" customHeight="1" hidden="1">
      <c r="A62" s="75" t="s">
        <v>150</v>
      </c>
      <c r="B62" s="112"/>
      <c r="C62" s="103" t="s">
        <v>212</v>
      </c>
      <c r="D62" s="92">
        <v>10000</v>
      </c>
      <c r="E62" s="113"/>
      <c r="F62" s="80">
        <f t="shared" si="2"/>
        <v>10000</v>
      </c>
    </row>
    <row r="63" spans="1:6" ht="33.75">
      <c r="A63" s="75" t="s">
        <v>150</v>
      </c>
      <c r="B63" s="112">
        <v>200</v>
      </c>
      <c r="C63" s="103" t="s">
        <v>213</v>
      </c>
      <c r="D63" s="92">
        <v>364500</v>
      </c>
      <c r="E63" s="92">
        <v>276599.91</v>
      </c>
      <c r="F63" s="80">
        <f t="shared" si="2"/>
        <v>87900.09000000003</v>
      </c>
    </row>
    <row r="64" spans="1:6" ht="33.75">
      <c r="A64" s="75" t="s">
        <v>150</v>
      </c>
      <c r="B64" s="112">
        <v>200</v>
      </c>
      <c r="C64" s="103" t="s">
        <v>214</v>
      </c>
      <c r="D64" s="92">
        <v>0</v>
      </c>
      <c r="E64" s="92">
        <v>0</v>
      </c>
      <c r="F64" s="80">
        <f t="shared" si="2"/>
        <v>0</v>
      </c>
    </row>
    <row r="65" spans="1:6" ht="41.25" customHeight="1">
      <c r="A65" s="75" t="s">
        <v>150</v>
      </c>
      <c r="B65" s="112">
        <v>200</v>
      </c>
      <c r="C65" s="103" t="s">
        <v>215</v>
      </c>
      <c r="D65" s="92">
        <v>500</v>
      </c>
      <c r="E65" s="92">
        <v>0</v>
      </c>
      <c r="F65" s="80">
        <f t="shared" si="2"/>
        <v>500</v>
      </c>
    </row>
    <row r="66" spans="1:6" ht="15" customHeight="1">
      <c r="A66" s="114" t="s">
        <v>154</v>
      </c>
      <c r="B66" s="112"/>
      <c r="C66" s="111" t="s">
        <v>216</v>
      </c>
      <c r="D66" s="113">
        <f>D60+D61+D63+D65</f>
        <v>588900</v>
      </c>
      <c r="E66" s="113">
        <f>E60+E61+E63+E65</f>
        <v>494646.19999999995</v>
      </c>
      <c r="F66" s="80">
        <f t="shared" si="2"/>
        <v>94253.80000000005</v>
      </c>
    </row>
    <row r="67" spans="1:6" ht="15" customHeight="1">
      <c r="A67" s="71" t="s">
        <v>217</v>
      </c>
      <c r="B67" s="112"/>
      <c r="C67" s="111" t="s">
        <v>218</v>
      </c>
      <c r="D67" s="113"/>
      <c r="E67" s="113"/>
      <c r="F67" s="80"/>
    </row>
    <row r="68" spans="1:6" ht="33.75">
      <c r="A68" s="75" t="s">
        <v>150</v>
      </c>
      <c r="B68" s="112">
        <v>200</v>
      </c>
      <c r="C68" s="103" t="s">
        <v>219</v>
      </c>
      <c r="D68" s="92">
        <v>3000</v>
      </c>
      <c r="E68" s="92">
        <v>0</v>
      </c>
      <c r="F68" s="80">
        <f t="shared" si="2"/>
        <v>3000</v>
      </c>
    </row>
    <row r="69" spans="1:6" ht="15" customHeight="1">
      <c r="A69" s="114" t="s">
        <v>154</v>
      </c>
      <c r="B69" s="112"/>
      <c r="C69" s="111" t="s">
        <v>220</v>
      </c>
      <c r="D69" s="113">
        <f>D68</f>
        <v>3000</v>
      </c>
      <c r="E69" s="113">
        <f>E68</f>
        <v>0</v>
      </c>
      <c r="F69" s="80">
        <f t="shared" si="2"/>
        <v>3000</v>
      </c>
    </row>
    <row r="70" spans="1:6" ht="15" customHeight="1">
      <c r="A70" s="71" t="s">
        <v>221</v>
      </c>
      <c r="B70" s="112"/>
      <c r="C70" s="111" t="s">
        <v>222</v>
      </c>
      <c r="D70" s="113"/>
      <c r="E70" s="113"/>
      <c r="F70" s="80"/>
    </row>
    <row r="71" spans="1:6" ht="45">
      <c r="A71" s="75" t="s">
        <v>223</v>
      </c>
      <c r="B71" s="112">
        <v>200</v>
      </c>
      <c r="C71" s="103" t="s">
        <v>224</v>
      </c>
      <c r="D71" s="92">
        <v>157600</v>
      </c>
      <c r="E71" s="92">
        <v>94199.64</v>
      </c>
      <c r="F71" s="80">
        <f t="shared" si="2"/>
        <v>63400.36</v>
      </c>
    </row>
    <row r="72" spans="1:6" ht="15" customHeight="1">
      <c r="A72" s="114" t="s">
        <v>154</v>
      </c>
      <c r="B72" s="112"/>
      <c r="C72" s="111" t="s">
        <v>225</v>
      </c>
      <c r="D72" s="113">
        <f>D71</f>
        <v>157600</v>
      </c>
      <c r="E72" s="113">
        <f>E71</f>
        <v>94199.64</v>
      </c>
      <c r="F72" s="80">
        <f t="shared" si="2"/>
        <v>63400.36</v>
      </c>
    </row>
    <row r="73" spans="1:6" ht="15" customHeight="1">
      <c r="A73" s="71" t="s">
        <v>226</v>
      </c>
      <c r="B73" s="112"/>
      <c r="C73" s="111" t="s">
        <v>227</v>
      </c>
      <c r="D73" s="113"/>
      <c r="E73" s="113"/>
      <c r="F73" s="80"/>
    </row>
    <row r="74" spans="1:6" ht="33.75">
      <c r="A74" s="75" t="s">
        <v>150</v>
      </c>
      <c r="B74" s="99">
        <v>200</v>
      </c>
      <c r="C74" s="103" t="s">
        <v>228</v>
      </c>
      <c r="D74" s="92">
        <v>1000</v>
      </c>
      <c r="E74" s="92">
        <v>0</v>
      </c>
      <c r="F74" s="80">
        <f t="shared" si="2"/>
        <v>1000</v>
      </c>
    </row>
    <row r="75" spans="1:6" ht="15" hidden="1">
      <c r="A75" s="75" t="s">
        <v>158</v>
      </c>
      <c r="B75" s="99"/>
      <c r="C75" s="103" t="s">
        <v>229</v>
      </c>
      <c r="D75" s="92" t="s">
        <v>230</v>
      </c>
      <c r="E75" s="92"/>
      <c r="F75" s="80">
        <f t="shared" si="2"/>
        <v>3000</v>
      </c>
    </row>
    <row r="76" spans="1:6" ht="22.5" customHeight="1">
      <c r="A76" s="75" t="s">
        <v>154</v>
      </c>
      <c r="B76" s="112"/>
      <c r="C76" s="111" t="s">
        <v>231</v>
      </c>
      <c r="D76" s="113">
        <f>D74</f>
        <v>1000</v>
      </c>
      <c r="E76" s="113">
        <f>E74</f>
        <v>0</v>
      </c>
      <c r="F76" s="80">
        <f t="shared" si="2"/>
        <v>1000</v>
      </c>
    </row>
    <row r="77" spans="1:6" ht="22.5" customHeight="1">
      <c r="A77" s="71" t="s">
        <v>232</v>
      </c>
      <c r="B77" s="112"/>
      <c r="C77" s="111" t="s">
        <v>233</v>
      </c>
      <c r="D77" s="113"/>
      <c r="E77" s="113"/>
      <c r="F77" s="80"/>
    </row>
    <row r="78" spans="1:6" ht="20.25" customHeight="1">
      <c r="A78" s="102" t="s">
        <v>234</v>
      </c>
      <c r="B78" s="112">
        <v>200</v>
      </c>
      <c r="C78" s="103" t="s">
        <v>235</v>
      </c>
      <c r="D78" s="92">
        <v>3378600</v>
      </c>
      <c r="E78" s="92">
        <v>1842200</v>
      </c>
      <c r="F78" s="80">
        <f t="shared" si="2"/>
        <v>1536400</v>
      </c>
    </row>
    <row r="79" spans="1:6" ht="33.75">
      <c r="A79" s="75" t="s">
        <v>150</v>
      </c>
      <c r="B79" s="112">
        <v>200</v>
      </c>
      <c r="C79" s="103" t="s">
        <v>236</v>
      </c>
      <c r="D79" s="92">
        <v>20000</v>
      </c>
      <c r="E79" s="92">
        <v>0</v>
      </c>
      <c r="F79" s="80">
        <f t="shared" si="2"/>
        <v>20000</v>
      </c>
    </row>
    <row r="80" spans="1:6" ht="33.75">
      <c r="A80" s="75" t="s">
        <v>150</v>
      </c>
      <c r="B80" s="112">
        <v>200</v>
      </c>
      <c r="C80" s="103" t="s">
        <v>237</v>
      </c>
      <c r="D80" s="92">
        <v>0</v>
      </c>
      <c r="E80" s="92">
        <v>0</v>
      </c>
      <c r="F80" s="80">
        <f t="shared" si="2"/>
        <v>0</v>
      </c>
    </row>
    <row r="81" spans="1:6" ht="32.25" customHeight="1">
      <c r="A81" s="75" t="s">
        <v>150</v>
      </c>
      <c r="B81" s="112">
        <v>200</v>
      </c>
      <c r="C81" s="103" t="s">
        <v>238</v>
      </c>
      <c r="D81" s="92">
        <v>0</v>
      </c>
      <c r="E81" s="92">
        <v>0</v>
      </c>
      <c r="F81" s="80">
        <f t="shared" si="2"/>
        <v>0</v>
      </c>
    </row>
    <row r="82" spans="1:6" ht="15" customHeight="1">
      <c r="A82" s="112" t="s">
        <v>154</v>
      </c>
      <c r="B82" s="99"/>
      <c r="C82" s="111" t="s">
        <v>239</v>
      </c>
      <c r="D82" s="113">
        <f>D78+D79+D80+D81</f>
        <v>3398600</v>
      </c>
      <c r="E82" s="113">
        <f>E78+E80+E79+E81</f>
        <v>1842200</v>
      </c>
      <c r="F82" s="80">
        <f t="shared" si="2"/>
        <v>1556400</v>
      </c>
    </row>
    <row r="83" spans="1:6" ht="12.75">
      <c r="A83" s="25"/>
      <c r="B83" s="99"/>
      <c r="C83" s="115"/>
      <c r="D83" s="115"/>
      <c r="E83" s="115"/>
      <c r="F83" s="116"/>
    </row>
    <row r="84" spans="1:6" ht="25.5" customHeight="1">
      <c r="A84" s="117" t="s">
        <v>240</v>
      </c>
      <c r="B84" s="118">
        <v>450</v>
      </c>
      <c r="C84" s="115"/>
      <c r="D84" s="43">
        <v>743500</v>
      </c>
      <c r="E84" s="44">
        <v>745738.77</v>
      </c>
      <c r="F84" s="119" t="s">
        <v>35</v>
      </c>
    </row>
    <row r="85" ht="13.5">
      <c r="C85" s="12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8">
      <selection activeCell="D36" sqref="D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3"/>
      <c r="B1" s="4"/>
      <c r="C1" s="5"/>
      <c r="D1" s="6"/>
      <c r="E1" s="7" t="s">
        <v>241</v>
      </c>
      <c r="F1" s="7"/>
    </row>
    <row r="2" spans="1:6" ht="14.25">
      <c r="A2" s="8" t="s">
        <v>242</v>
      </c>
      <c r="B2" s="8"/>
      <c r="C2" s="8"/>
      <c r="D2" s="8"/>
      <c r="E2" s="8"/>
      <c r="F2" s="8"/>
    </row>
    <row r="3" spans="1:6" ht="11.25" customHeight="1">
      <c r="A3" s="9"/>
      <c r="B3" s="10"/>
      <c r="C3" s="11"/>
      <c r="D3" s="12"/>
      <c r="E3" s="12"/>
      <c r="F3" s="13"/>
    </row>
    <row r="4" spans="1:6" ht="18" customHeight="1">
      <c r="A4" s="14"/>
      <c r="B4" s="15" t="s">
        <v>22</v>
      </c>
      <c r="C4" s="16" t="s">
        <v>243</v>
      </c>
      <c r="D4" s="16" t="s">
        <v>24</v>
      </c>
      <c r="E4" s="17"/>
      <c r="F4" s="18" t="s">
        <v>25</v>
      </c>
    </row>
    <row r="5" spans="1:6" ht="18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18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 t="s">
        <v>32</v>
      </c>
    </row>
    <row r="8" spans="1:6" ht="24" customHeight="1">
      <c r="A8" s="25" t="s">
        <v>244</v>
      </c>
      <c r="B8" s="26" t="s">
        <v>245</v>
      </c>
      <c r="C8" s="27" t="s">
        <v>35</v>
      </c>
      <c r="D8" s="28"/>
      <c r="E8" s="29"/>
      <c r="F8" s="30"/>
    </row>
    <row r="9" spans="1:6" ht="11.25" customHeight="1">
      <c r="A9" s="31" t="s">
        <v>246</v>
      </c>
      <c r="B9" s="32"/>
      <c r="C9" s="33"/>
      <c r="D9" s="34"/>
      <c r="E9" s="35"/>
      <c r="F9" s="36"/>
    </row>
    <row r="10" spans="1:6" ht="24.75" customHeight="1">
      <c r="A10" s="25" t="s">
        <v>247</v>
      </c>
      <c r="B10" s="37" t="s">
        <v>248</v>
      </c>
      <c r="C10" s="28" t="s">
        <v>35</v>
      </c>
      <c r="D10" s="28"/>
      <c r="E10" s="38"/>
      <c r="F10" s="39"/>
    </row>
    <row r="11" spans="1:6" ht="11.25" customHeight="1">
      <c r="A11" s="31" t="s">
        <v>249</v>
      </c>
      <c r="B11" s="32"/>
      <c r="C11" s="34"/>
      <c r="D11" s="34"/>
      <c r="E11" s="35"/>
      <c r="F11" s="36"/>
    </row>
    <row r="12" spans="1:6" ht="10.5" customHeight="1">
      <c r="A12" s="25" t="s">
        <v>250</v>
      </c>
      <c r="B12" s="40" t="s">
        <v>251</v>
      </c>
      <c r="C12" s="28"/>
      <c r="D12" s="28"/>
      <c r="E12" s="38"/>
      <c r="F12" s="39"/>
    </row>
    <row r="13" spans="1:6" ht="18" customHeight="1">
      <c r="A13" s="25"/>
      <c r="B13" s="40"/>
      <c r="C13" s="28"/>
      <c r="D13" s="28"/>
      <c r="E13" s="38"/>
      <c r="F13" s="39"/>
    </row>
    <row r="14" spans="1:6" ht="18" customHeight="1">
      <c r="A14" s="25"/>
      <c r="B14" s="40"/>
      <c r="C14" s="28"/>
      <c r="D14" s="28"/>
      <c r="E14" s="38"/>
      <c r="F14" s="39"/>
    </row>
    <row r="15" spans="1:6" ht="18" customHeight="1">
      <c r="A15" s="25"/>
      <c r="B15" s="40"/>
      <c r="C15" s="28"/>
      <c r="D15" s="28"/>
      <c r="E15" s="38"/>
      <c r="F15" s="39"/>
    </row>
    <row r="16" spans="1:6" ht="18" customHeight="1">
      <c r="A16" s="25"/>
      <c r="B16" s="40"/>
      <c r="C16" s="28"/>
      <c r="D16" s="28"/>
      <c r="E16" s="38"/>
      <c r="F16" s="39"/>
    </row>
    <row r="17" spans="1:6" ht="18" customHeight="1">
      <c r="A17" s="25"/>
      <c r="B17" s="40"/>
      <c r="C17" s="28"/>
      <c r="D17" s="28"/>
      <c r="E17" s="38"/>
      <c r="F17" s="39"/>
    </row>
    <row r="18" spans="1:6" ht="18" customHeight="1">
      <c r="A18" s="25"/>
      <c r="B18" s="40"/>
      <c r="C18" s="28"/>
      <c r="D18" s="28"/>
      <c r="E18" s="38"/>
      <c r="F18" s="39"/>
    </row>
    <row r="19" spans="1:6" ht="18" customHeight="1">
      <c r="A19" s="25"/>
      <c r="B19" s="40"/>
      <c r="C19" s="28"/>
      <c r="D19" s="28"/>
      <c r="E19" s="38"/>
      <c r="F19" s="39"/>
    </row>
    <row r="20" spans="1:6" ht="15" customHeight="1">
      <c r="A20" s="25"/>
      <c r="B20" s="40"/>
      <c r="C20" s="28"/>
      <c r="D20" s="28"/>
      <c r="E20" s="38"/>
      <c r="F20" s="39"/>
    </row>
    <row r="21" spans="1:6" ht="15.75" customHeight="1">
      <c r="A21" s="25"/>
      <c r="B21" s="40"/>
      <c r="C21" s="28"/>
      <c r="D21" s="28"/>
      <c r="E21" s="38"/>
      <c r="F21" s="39"/>
    </row>
    <row r="22" spans="1:6" ht="18" customHeight="1">
      <c r="A22" s="25"/>
      <c r="B22" s="40"/>
      <c r="C22" s="28"/>
      <c r="D22" s="28"/>
      <c r="E22" s="38"/>
      <c r="F22" s="39"/>
    </row>
    <row r="23" spans="1:6" ht="15" customHeight="1">
      <c r="A23" s="25"/>
      <c r="B23" s="40"/>
      <c r="C23" s="28"/>
      <c r="D23" s="28"/>
      <c r="E23" s="38"/>
      <c r="F23" s="39"/>
    </row>
    <row r="24" spans="1:6" ht="15" customHeight="1">
      <c r="A24" s="25"/>
      <c r="B24" s="41"/>
      <c r="C24" s="28"/>
      <c r="D24" s="28"/>
      <c r="E24" s="38"/>
      <c r="F24" s="39"/>
    </row>
    <row r="25" spans="1:6" ht="21" customHeight="1">
      <c r="A25" s="25" t="s">
        <v>252</v>
      </c>
      <c r="B25" s="42" t="s">
        <v>253</v>
      </c>
      <c r="C25" s="28" t="s">
        <v>35</v>
      </c>
      <c r="D25" s="28"/>
      <c r="E25" s="38"/>
      <c r="F25" s="39"/>
    </row>
    <row r="26" spans="1:6" ht="12" customHeight="1">
      <c r="A26" s="31" t="s">
        <v>254</v>
      </c>
      <c r="B26" s="32"/>
      <c r="C26" s="34"/>
      <c r="D26" s="34"/>
      <c r="E26" s="35"/>
      <c r="F26" s="36"/>
    </row>
    <row r="27" spans="1:6" ht="12.75" customHeight="1">
      <c r="A27" s="25" t="s">
        <v>255</v>
      </c>
      <c r="B27" s="37" t="s">
        <v>256</v>
      </c>
      <c r="C27" s="28"/>
      <c r="D27" s="28"/>
      <c r="E27" s="38"/>
      <c r="F27" s="39"/>
    </row>
    <row r="28" spans="1:6" ht="16.5" customHeight="1">
      <c r="A28" s="25"/>
      <c r="B28" s="37"/>
      <c r="C28" s="28"/>
      <c r="D28" s="28"/>
      <c r="E28" s="38"/>
      <c r="F28" s="39"/>
    </row>
    <row r="29" spans="1:6" ht="16.5" customHeight="1">
      <c r="A29" s="25"/>
      <c r="B29" s="37"/>
      <c r="C29" s="28"/>
      <c r="D29" s="28"/>
      <c r="E29" s="38"/>
      <c r="F29" s="39"/>
    </row>
    <row r="30" spans="1:6" ht="17.25" customHeight="1">
      <c r="A30" s="25"/>
      <c r="B30" s="37"/>
      <c r="C30" s="28"/>
      <c r="D30" s="28"/>
      <c r="E30" s="38"/>
      <c r="F30" s="39"/>
    </row>
    <row r="31" spans="1:6" ht="18" customHeight="1">
      <c r="A31" s="25"/>
      <c r="B31" s="37"/>
      <c r="C31" s="28"/>
      <c r="D31" s="28"/>
      <c r="E31" s="38"/>
      <c r="F31" s="39"/>
    </row>
    <row r="32" spans="1:6" ht="21" customHeight="1">
      <c r="A32" s="25" t="s">
        <v>257</v>
      </c>
      <c r="B32" s="42" t="s">
        <v>258</v>
      </c>
      <c r="C32" s="28"/>
      <c r="D32" s="43">
        <v>743500</v>
      </c>
      <c r="E32" s="44">
        <v>745738.77</v>
      </c>
      <c r="F32" s="45"/>
    </row>
    <row r="33" spans="1:6" ht="21" customHeight="1">
      <c r="A33" s="25" t="s">
        <v>250</v>
      </c>
      <c r="B33" s="42" t="s">
        <v>259</v>
      </c>
      <c r="C33" s="28"/>
      <c r="D33" s="46">
        <v>9407700</v>
      </c>
      <c r="E33" s="46">
        <v>5847475.23</v>
      </c>
      <c r="F33" s="39" t="s">
        <v>35</v>
      </c>
    </row>
    <row r="34" spans="1:6" ht="21" customHeight="1">
      <c r="A34" s="25"/>
      <c r="B34" s="32"/>
      <c r="C34" s="34"/>
      <c r="D34" s="34"/>
      <c r="E34" s="34"/>
      <c r="F34" s="36" t="s">
        <v>35</v>
      </c>
    </row>
    <row r="35" spans="1:6" ht="21" customHeight="1">
      <c r="A35" s="25" t="s">
        <v>260</v>
      </c>
      <c r="B35" s="32" t="s">
        <v>261</v>
      </c>
      <c r="C35" s="47"/>
      <c r="D35" s="48">
        <v>10151200</v>
      </c>
      <c r="E35" s="48">
        <v>5101736.46</v>
      </c>
      <c r="F35" s="49" t="s">
        <v>35</v>
      </c>
    </row>
    <row r="36" spans="1:6" ht="21" customHeight="1">
      <c r="A36" s="25"/>
      <c r="B36" s="50"/>
      <c r="C36" s="51"/>
      <c r="D36" s="51"/>
      <c r="E36" s="51"/>
      <c r="F36" s="52" t="s">
        <v>35</v>
      </c>
    </row>
    <row r="37" spans="1:6" ht="12.75" customHeight="1">
      <c r="A37" s="31"/>
      <c r="B37" s="53"/>
      <c r="C37" s="54"/>
      <c r="D37" s="54"/>
      <c r="E37" s="54"/>
      <c r="F37" s="54"/>
    </row>
    <row r="38" spans="1:6" ht="12.75" customHeight="1">
      <c r="A38" s="55" t="s">
        <v>262</v>
      </c>
      <c r="B38" s="53"/>
      <c r="C38" s="56"/>
      <c r="D38" s="54"/>
      <c r="E38" s="56" t="s">
        <v>263</v>
      </c>
      <c r="F38" s="56"/>
    </row>
    <row r="39" spans="1:6" ht="10.5" customHeight="1">
      <c r="A39" s="57"/>
      <c r="B39" s="53"/>
      <c r="C39" s="18" t="s">
        <v>264</v>
      </c>
      <c r="D39" s="54"/>
      <c r="E39" s="54" t="s">
        <v>265</v>
      </c>
      <c r="F39" s="54"/>
    </row>
    <row r="40" spans="1:6" ht="24.75" customHeight="1">
      <c r="A40" s="57"/>
      <c r="B40" s="53"/>
      <c r="C40" s="54"/>
      <c r="D40" s="54"/>
      <c r="E40" s="54"/>
      <c r="F40" s="54"/>
    </row>
    <row r="41" spans="1:6" ht="12.75" customHeight="1">
      <c r="A41" s="55" t="s">
        <v>266</v>
      </c>
      <c r="B41" s="53"/>
      <c r="C41" s="56"/>
      <c r="D41" s="54"/>
      <c r="E41" s="56" t="s">
        <v>267</v>
      </c>
      <c r="F41" s="56"/>
    </row>
    <row r="42" spans="1:6" ht="10.5" customHeight="1">
      <c r="A42" s="57" t="s">
        <v>268</v>
      </c>
      <c r="B42" s="53"/>
      <c r="C42" s="18" t="s">
        <v>264</v>
      </c>
      <c r="D42" s="54"/>
      <c r="E42" s="54" t="s">
        <v>265</v>
      </c>
      <c r="F42" s="54"/>
    </row>
    <row r="43" spans="1:6" ht="12.75" customHeight="1">
      <c r="A43" s="57"/>
      <c r="B43" s="53"/>
      <c r="C43" s="54"/>
      <c r="D43" s="54"/>
      <c r="E43" s="54"/>
      <c r="F43" s="54"/>
    </row>
    <row r="44" spans="1:6" ht="22.5" customHeight="1">
      <c r="A44" s="57" t="s">
        <v>269</v>
      </c>
      <c r="B44" s="53"/>
      <c r="C44" s="56"/>
      <c r="D44" s="54"/>
      <c r="E44" s="56" t="s">
        <v>270</v>
      </c>
      <c r="F44" s="56"/>
    </row>
    <row r="45" spans="1:6" ht="9.75" customHeight="1">
      <c r="A45" s="58"/>
      <c r="B45" s="53"/>
      <c r="C45" s="18" t="s">
        <v>264</v>
      </c>
      <c r="D45" s="54"/>
      <c r="E45" s="54" t="s">
        <v>265</v>
      </c>
      <c r="F45" s="54"/>
    </row>
    <row r="46" spans="1:6" ht="12.75" customHeight="1">
      <c r="A46" s="58"/>
      <c r="B46" s="53"/>
      <c r="C46" s="54"/>
      <c r="D46" s="54"/>
      <c r="E46" s="54"/>
      <c r="F46" s="54"/>
    </row>
    <row r="47" spans="1:6" ht="12.75" customHeight="1">
      <c r="A47" s="58"/>
      <c r="B47" s="53"/>
      <c r="C47" s="54"/>
      <c r="D47" s="54"/>
      <c r="E47" s="54"/>
      <c r="F47" s="54"/>
    </row>
    <row r="48" spans="1:6" ht="12.75" customHeight="1">
      <c r="A48" s="31"/>
      <c r="B48" s="53"/>
      <c r="C48" s="54"/>
      <c r="D48" s="54"/>
      <c r="E48" s="54"/>
      <c r="F48" s="54"/>
    </row>
    <row r="49" spans="1:6" ht="12.75" customHeight="1">
      <c r="A49" s="31"/>
      <c r="B49" s="53"/>
      <c r="C49" s="54"/>
      <c r="D49" s="54"/>
      <c r="E49" s="54"/>
      <c r="F49" s="54"/>
    </row>
    <row r="50" spans="1:6" ht="12.75" customHeight="1">
      <c r="A50" s="31"/>
      <c r="B50" s="53"/>
      <c r="C50" s="54"/>
      <c r="D50" s="54"/>
      <c r="E50" s="54"/>
      <c r="F50" s="54"/>
    </row>
    <row r="51" spans="1:6" ht="12.75" customHeight="1">
      <c r="A51" s="31"/>
      <c r="B51" s="53"/>
      <c r="C51" s="54"/>
      <c r="D51" s="54"/>
      <c r="E51" s="54"/>
      <c r="F51" s="54"/>
    </row>
    <row r="52" spans="1:6" ht="22.5" customHeight="1">
      <c r="A52" s="31"/>
      <c r="B52" s="53"/>
      <c r="C52" s="54"/>
      <c r="D52" s="54"/>
      <c r="E52" s="54"/>
      <c r="F52" s="54"/>
    </row>
    <row r="53" spans="1:4" ht="11.25" customHeight="1">
      <c r="A53" s="58"/>
      <c r="B53" s="58"/>
      <c r="C53" s="3"/>
      <c r="D53" s="59"/>
    </row>
    <row r="54" spans="1:4" ht="11.25" customHeight="1">
      <c r="A54" s="58"/>
      <c r="B54" s="58"/>
      <c r="C54" s="3"/>
      <c r="D54" s="59"/>
    </row>
    <row r="55" spans="1:4" ht="11.25" customHeight="1">
      <c r="A55" s="58"/>
      <c r="B55" s="58"/>
      <c r="C55" s="3"/>
      <c r="D55" s="59"/>
    </row>
    <row r="56" spans="1:4" ht="11.25" customHeight="1">
      <c r="A56" s="58"/>
      <c r="B56" s="58"/>
      <c r="C56" s="3"/>
      <c r="D56" s="59"/>
    </row>
    <row r="57" spans="1:4" ht="11.25" customHeight="1">
      <c r="A57" s="58"/>
      <c r="B57" s="58"/>
      <c r="C57" s="3"/>
      <c r="D57" s="59"/>
    </row>
    <row r="58" spans="1:4" ht="11.25" customHeight="1">
      <c r="A58" s="58"/>
      <c r="B58" s="58"/>
      <c r="C58" s="3"/>
      <c r="D58" s="59"/>
    </row>
    <row r="59" spans="1:4" ht="11.25" customHeight="1">
      <c r="A59" s="58"/>
      <c r="B59" s="58"/>
      <c r="C59" s="3"/>
      <c r="D59" s="59"/>
    </row>
    <row r="60" spans="1:4" ht="11.25" customHeight="1">
      <c r="A60" s="58"/>
      <c r="B60" s="58"/>
      <c r="C60" s="3"/>
      <c r="D60" s="59"/>
    </row>
    <row r="61" spans="1:4" ht="11.25" customHeight="1">
      <c r="A61" s="58"/>
      <c r="B61" s="58"/>
      <c r="C61" s="3"/>
      <c r="D61" s="59"/>
    </row>
    <row r="62" spans="1:4" ht="11.25" customHeight="1">
      <c r="A62" s="58"/>
      <c r="B62" s="58"/>
      <c r="C62" s="3"/>
      <c r="D62" s="59"/>
    </row>
    <row r="63" spans="1:4" ht="11.25" customHeight="1">
      <c r="A63" s="58"/>
      <c r="B63" s="58"/>
      <c r="C63" s="3"/>
      <c r="D63" s="59"/>
    </row>
    <row r="64" spans="1:4" ht="11.25" customHeight="1">
      <c r="A64" s="58"/>
      <c r="B64" s="58"/>
      <c r="C64" s="3"/>
      <c r="D64" s="59"/>
    </row>
    <row r="65" spans="1:4" ht="11.25" customHeight="1">
      <c r="A65" s="58"/>
      <c r="B65" s="58"/>
      <c r="C65" s="3"/>
      <c r="D65" s="59"/>
    </row>
    <row r="66" spans="1:4" ht="11.25" customHeight="1">
      <c r="A66" s="58"/>
      <c r="B66" s="58"/>
      <c r="C66" s="3"/>
      <c r="D66" s="59"/>
    </row>
    <row r="67" spans="1:4" ht="11.25" customHeight="1">
      <c r="A67" s="58"/>
      <c r="B67" s="58"/>
      <c r="C67" s="3"/>
      <c r="D67" s="59"/>
    </row>
    <row r="68" spans="1:4" ht="11.25" customHeight="1">
      <c r="A68" s="58"/>
      <c r="B68" s="58"/>
      <c r="C68" s="3"/>
      <c r="D68" s="59"/>
    </row>
    <row r="69" spans="1:4" ht="11.25" customHeight="1">
      <c r="A69" s="58"/>
      <c r="B69" s="58"/>
      <c r="C69" s="3"/>
      <c r="D69" s="59"/>
    </row>
    <row r="70" spans="1:4" ht="11.25" customHeight="1">
      <c r="A70" s="58"/>
      <c r="B70" s="58"/>
      <c r="C70" s="3"/>
      <c r="D70" s="59"/>
    </row>
    <row r="71" spans="1:4" ht="11.25" customHeight="1">
      <c r="A71" s="58"/>
      <c r="B71" s="58"/>
      <c r="C71" s="3"/>
      <c r="D71" s="59"/>
    </row>
    <row r="72" spans="1:4" ht="11.25" customHeight="1">
      <c r="A72" s="58"/>
      <c r="B72" s="58"/>
      <c r="C72" s="3"/>
      <c r="D72" s="59"/>
    </row>
    <row r="73" ht="23.25" customHeight="1">
      <c r="A73" s="58"/>
    </row>
    <row r="74" ht="9.75" customHeight="1"/>
    <row r="75" spans="1:3" ht="12.75" customHeight="1">
      <c r="A75" s="3"/>
      <c r="B75" s="3"/>
      <c r="C75" s="5"/>
    </row>
  </sheetData>
  <sheetProtection selectLockedCells="1" selectUnlockedCells="1"/>
  <mergeCells count="10">
    <mergeCell ref="E1:F1"/>
    <mergeCell ref="A2:F2"/>
    <mergeCell ref="E38:F38"/>
    <mergeCell ref="E39:F39"/>
    <mergeCell ref="E41:F41"/>
    <mergeCell ref="E42:F42"/>
    <mergeCell ref="E44:F44"/>
    <mergeCell ref="E45:F45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2022-08-02T08:41:30Z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1049-11.2.0.11191</vt:lpwstr>
  </property>
</Properties>
</file>