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<sst xmlns="http://schemas.openxmlformats.org/spreadsheetml/2006/main" count="369" uniqueCount="277">
  <si>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</si>
  <si>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</si>
  <si>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</si>
  <si>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</si>
  <si>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</si>
  <si>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</si>
  <si>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</si>
  <si>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</si>
  <si>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</si>
  <si>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</si>
  <si>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</si>
  <si>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</si>
  <si>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</si>
  <si>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</si>
  <si>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</si>
  <si>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</si>
  <si>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</si>
  <si>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</si>
  <si>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</si>
  <si>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</si>
  <si>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</si>
  <si>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</si>
  <si>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</si>
  <si>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</si>
  <si>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</si>
  <si>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</si>
  <si>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</si>
  <si>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</si>
  <si>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</si>
  <si>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</si>
  <si>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</si>
  <si>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</si>
  <si>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</si>
  <si>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</si>
  <si>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</si>
  <si>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</si>
  <si>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</si>
  <si>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</si>
  <si>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</si>
  <si>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</si>
  <si>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</si>
  <si>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</si>
  <si>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</si>
  <si>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</si>
  <si>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</si>
  <si>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</si>
  <si>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</si>
  <si>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</si>
  <si>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</si>
  <si>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</si>
  <si>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</si>
  <si>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</si>
  <si>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</si>
  <si>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</si>
  <si>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</si>
  <si>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</si>
  <si>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</si>
  <si>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</si>
  <si>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</si>
  <si>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</si>
  <si>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</si>
  <si>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</si>
  <si>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</si>
  <si>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</si>
  <si>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</si>
  <si>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</si>
  <si>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</si>
  <si>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</si>
  <si>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</si>
  <si>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</si>
  <si>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</si>
  <si>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</si>
  <si>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</si>
  <si>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</si>
  <si>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</si>
  <si>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</si>
  <si>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</si>
  <si>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</si>
  <si>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</si>
  <si>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</si>
  <si>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</si>
  <si>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</si>
  <si>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</si>
  <si>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</si>
  <si>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</si>
  <si>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</si>
  <si>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</si>
  <si>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</si>
  <si>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</si>
  <si>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</si>
  <si>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</si>
  <si>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</si>
  <si>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</si>
  <si>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</si>
  <si>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</si>
  <si>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</si>
  <si>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</si>
  <si>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</si>
  <si>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</si>
  <si>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</si>
  <si>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</si>
  <si>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</si>
  <si>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</si>
  <si>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</si>
  <si>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</si>
  <si>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</si>
  <si>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</si>
  <si>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</si>
  <si>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</si>
  <si>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</si>
  <si>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</si>
  <si>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</si>
  <si>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</si>
  <si>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</si>
  <si>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</si>
  <si>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</si>
  <si>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</si>
  <si>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</si>
  <si>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</si>
  <si>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</si>
  <si>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</si>
  <si>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</si>
  <si>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</si>
  <si>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</si>
  <si>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</si>
  <si>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</si>
  <si>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</si>
  <si>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</si>
  <si>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</si>
  <si>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</si>
  <si>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</si>
  <si>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</si>
  <si>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</si>
  <si>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</si>
  <si>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</si>
  <si>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</si>
  <si>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</si>
  <si>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</si>
  <si>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</si>
  <si>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</si>
  <si>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</si>
  <si>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</si>
  <si>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</si>
  <si>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</si>
  <si>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</si>
  <si>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</si>
  <si>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</si>
  <si>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</si>
  <si>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</si>
  <si>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</si>
  <si>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</si>
  <si>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</si>
  <si>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</si>
  <si>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</si>
  <si>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</si>
  <si>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</si>
  <si>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</si>
  <si>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</si>
  <si>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</si>
  <si>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</si>
  <si>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</si>
  <si>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</si>
  <si>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</si>
  <si>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</si>
  <si>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</si>
  <si>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</si>
  <si>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</si>
  <si>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</si>
  <si>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</si>
  <si>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</si>
  <si>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</si>
  <si>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</si>
  <si>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</si>
  <si>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</si>
  <si>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</si>
  <si>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</si>
  <si>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</si>
  <si>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</si>
  <si>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</si>
  <si>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</si>
  <si>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</si>
  <si>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</si>
  <si>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</si>
  <si>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</si>
  <si>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</si>
  <si>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</si>
  <si>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</si>
  <si>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</si>
  <si>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</si>
  <si>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</si>
  <si>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</si>
  <si>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</si>
  <si>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</si>
  <si>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</si>
  <si>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</si>
  <si>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</si>
  <si>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</si>
  <si>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</si>
  <si>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</si>
  <si>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</si>
  <si>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</si>
  <si>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</si>
  <si>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</si>
  <si>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</si>
  <si>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</si>
  <si>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</si>
  <si>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</si>
  <si>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</si>
  <si>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</si>
  <si>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</si>
  <si>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</si>
  <si>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</si>
  <si>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</si>
  <si>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</si>
  <si>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</si>
  <si>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</si>
  <si>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</si>
  <si>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</si>
  <si>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</si>
  <si>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</si>
  <si>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</si>
  <si>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</si>
  <si>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</si>
  <si>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</si>
  <si>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</si>
  <si>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</si>
  <si>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</si>
  <si>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</si>
  <si>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</si>
  <si>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</si>
  <si>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</si>
  <si>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</si>
  <si>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</si>
  <si>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</si>
  <si>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</si>
  <si>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</si>
  <si>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</si>
  <si>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</si>
  <si>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</si>
  <si>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</si>
  <si>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</si>
  <si>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</si>
  <si>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</si>
  <si>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</si>
  <si>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</si>
  <si>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</si>
  <si>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</si>
  <si>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</si>
  <si>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</si>
  <si>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</si>
  <si>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</si>
  <si>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</si>
  <si>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</si>
  <si>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</si>
  <si>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</si>
  <si>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</si>
  <si>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</si>
  <si>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</si>
  <si>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</si>
  <si>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</si>
  <si>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</si>
  <si>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</si>
  <si>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</si>
  <si>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</si>
  <si>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</si>
  <si>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</si>
  <si>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</si>
  <si>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</si>
  <si>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</si>
  <si>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</si>
  <si>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 xml:space="preserve"> -620030,00</t>
  </si>
  <si>
    <t>-620030,00</t>
  </si>
  <si>
    <t xml:space="preserve">                              на  1 сентября  2021 г.</t>
  </si>
  <si>
    <t>1177513,44</t>
  </si>
  <si>
    <t>8457400,00</t>
  </si>
  <si>
    <t>9077430,00</t>
  </si>
  <si>
    <t>5428795,59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</si>
</sst>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G68" sqref="G68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84" t="s">
        <v>272</v>
      </c>
      <c r="B3" s="184"/>
      <c r="C3" s="184"/>
      <c r="D3" s="184"/>
      <c r="E3" s="184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92" t="s">
        <v>21</v>
      </c>
      <c r="D12" s="192"/>
      <c r="E12" s="192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92"/>
      <c r="D13" s="192"/>
      <c r="E13" s="192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92"/>
      <c r="D14" s="192"/>
      <c r="E14" s="192"/>
      <c r="F14" s="172"/>
      <c r="G14" s="173"/>
    </row>
    <row r="15" spans="1:7" ht="16.5" customHeight="1">
      <c r="A15" s="174">
        <v>1</v>
      </c>
      <c r="B15" s="175">
        <v>2</v>
      </c>
      <c r="C15" s="190">
        <v>3</v>
      </c>
      <c r="D15" s="190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93" t="s">
        <v>33</v>
      </c>
      <c r="D16" s="193"/>
      <c r="E16" s="118">
        <f>E18+E64</f>
        <v>8457400</v>
      </c>
      <c r="F16" s="118">
        <f>F18+F64</f>
        <v>6606309.03</v>
      </c>
      <c r="G16" s="119">
        <f>F16-E16</f>
        <v>-1851090.9699999997</v>
      </c>
    </row>
    <row r="17" spans="1:7" ht="27" customHeight="1">
      <c r="A17" s="120" t="s">
        <v>34</v>
      </c>
      <c r="B17" s="121"/>
      <c r="C17" s="194"/>
      <c r="D17" s="19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5" t="s">
        <v>36</v>
      </c>
      <c r="D18" s="195"/>
      <c r="E18" s="128">
        <f>E19+E31+E35+E42+E45+E47+E51+E56</f>
        <v>3418900</v>
      </c>
      <c r="F18" s="128">
        <f>F19+F31+F35+F42+F47+F56+F51</f>
        <v>2011653.83</v>
      </c>
      <c r="G18" s="129">
        <f aca="true" t="shared" si="0" ref="G18:G61">F18-E18</f>
        <v>-1407246.17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5" t="s">
        <v>38</v>
      </c>
      <c r="D19" s="195"/>
      <c r="E19" s="128">
        <f>E20</f>
        <v>167000</v>
      </c>
      <c r="F19" s="128">
        <f>F20</f>
        <v>157583.25</v>
      </c>
      <c r="G19" s="129">
        <f t="shared" si="0"/>
        <v>-9416.75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9" t="s">
        <v>40</v>
      </c>
      <c r="D20" s="189"/>
      <c r="E20" s="130">
        <f>E21+E22+E29</f>
        <v>167000</v>
      </c>
      <c r="F20" s="130">
        <f>F21+F22+F23+F24+F25+F28+F29</f>
        <v>157583.25</v>
      </c>
      <c r="G20" s="129">
        <f t="shared" si="0"/>
        <v>-9416.75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9" t="s">
        <v>234</v>
      </c>
      <c r="D21" s="189"/>
      <c r="E21" s="130">
        <v>167000</v>
      </c>
      <c r="F21" s="129">
        <v>149757.27</v>
      </c>
      <c r="G21" s="129">
        <f t="shared" si="0"/>
        <v>-17242.73000000001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9" t="s">
        <v>235</v>
      </c>
      <c r="D22" s="189"/>
      <c r="E22" s="130">
        <v>0</v>
      </c>
      <c r="F22" s="129">
        <v>5025.34</v>
      </c>
      <c r="G22" s="129">
        <f>F22-E22</f>
        <v>5025.34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87" t="s">
        <v>258</v>
      </c>
      <c r="D23" s="188"/>
      <c r="E23" s="130">
        <v>0</v>
      </c>
      <c r="F23" s="129">
        <v>32.7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9" t="s">
        <v>248</v>
      </c>
      <c r="D24" s="18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257</v>
      </c>
      <c r="B25" s="127" t="s">
        <v>87</v>
      </c>
      <c r="C25" s="196" t="s">
        <v>256</v>
      </c>
      <c r="D25" s="197"/>
      <c r="E25" s="130">
        <v>0</v>
      </c>
      <c r="F25" s="129">
        <v>1523.87</v>
      </c>
      <c r="G25" s="129">
        <f>F25-E25</f>
        <v>1523.87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260</v>
      </c>
      <c r="B26" s="127" t="s">
        <v>87</v>
      </c>
      <c r="C26" s="196" t="s">
        <v>259</v>
      </c>
      <c r="D26" s="197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96" t="s">
        <v>255</v>
      </c>
      <c r="D27" s="197"/>
      <c r="E27" s="130">
        <v>0</v>
      </c>
      <c r="F27" s="129">
        <v>0</v>
      </c>
      <c r="G27" s="129">
        <f>F27-E27</f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96" t="s">
        <v>230</v>
      </c>
      <c r="D28" s="197"/>
      <c r="E28" s="130">
        <v>0</v>
      </c>
      <c r="F28" s="129">
        <v>1194.32</v>
      </c>
      <c r="G28" s="129">
        <f>F28-E28</f>
        <v>1194.32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96" t="s">
        <v>226</v>
      </c>
      <c r="D29" s="197"/>
      <c r="E29" s="130">
        <v>0</v>
      </c>
      <c r="F29" s="129">
        <v>49.75</v>
      </c>
      <c r="G29" s="129">
        <f t="shared" si="0"/>
        <v>49.75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9" t="s">
        <v>232</v>
      </c>
      <c r="D30" s="189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9" t="s">
        <v>44</v>
      </c>
      <c r="D31" s="189"/>
      <c r="E31" s="128">
        <f>E33</f>
        <v>1080000</v>
      </c>
      <c r="F31" s="128">
        <f>F33+F34</f>
        <v>1080028.75</v>
      </c>
      <c r="G31" s="129">
        <f t="shared" si="0"/>
        <v>28.75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9" t="s">
        <v>46</v>
      </c>
      <c r="D32" s="189"/>
      <c r="E32" s="130">
        <v>1080000</v>
      </c>
      <c r="F32" s="129">
        <v>1080028.75</v>
      </c>
      <c r="G32" s="129">
        <f t="shared" si="0"/>
        <v>28.75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9" t="s">
        <v>47</v>
      </c>
      <c r="D33" s="189"/>
      <c r="E33" s="130">
        <v>1080000</v>
      </c>
      <c r="F33" s="129">
        <v>1080028.75</v>
      </c>
      <c r="G33" s="129">
        <f t="shared" si="0"/>
        <v>28.75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9" t="s">
        <v>228</v>
      </c>
      <c r="D34" s="189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9" t="s">
        <v>49</v>
      </c>
      <c r="D35" s="189"/>
      <c r="E35" s="128">
        <f>E36+E37</f>
        <v>2027700</v>
      </c>
      <c r="F35" s="128">
        <f>F36+F37</f>
        <v>663116.4700000001</v>
      </c>
      <c r="G35" s="129">
        <f t="shared" si="0"/>
        <v>-1364583.5299999998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9" t="s">
        <v>51</v>
      </c>
      <c r="D36" s="189"/>
      <c r="E36" s="130">
        <v>114600</v>
      </c>
      <c r="F36" s="131">
        <v>9914.66</v>
      </c>
      <c r="G36" s="129">
        <f t="shared" si="0"/>
        <v>-104685.34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9" t="s">
        <v>53</v>
      </c>
      <c r="D37" s="189"/>
      <c r="E37" s="130">
        <f>E38+E39</f>
        <v>1913100</v>
      </c>
      <c r="F37" s="130">
        <f>F38+F39</f>
        <v>653201.81</v>
      </c>
      <c r="G37" s="129">
        <f t="shared" si="0"/>
        <v>-1259898.19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9" t="s">
        <v>55</v>
      </c>
      <c r="D38" s="189"/>
      <c r="E38" s="130">
        <v>473300</v>
      </c>
      <c r="F38" s="131">
        <v>500359.36</v>
      </c>
      <c r="G38" s="129">
        <f t="shared" si="0"/>
        <v>27059.359999999986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9" t="s">
        <v>57</v>
      </c>
      <c r="D39" s="189"/>
      <c r="E39" s="130">
        <v>1439800</v>
      </c>
      <c r="F39" s="131">
        <v>152842.45</v>
      </c>
      <c r="G39" s="129">
        <f t="shared" si="0"/>
        <v>-1286957.55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9" t="s">
        <v>59</v>
      </c>
      <c r="D40" s="189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9" t="s">
        <v>61</v>
      </c>
      <c r="D41" s="18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9" t="s">
        <v>63</v>
      </c>
      <c r="D42" s="189"/>
      <c r="E42" s="128">
        <f>E44+E46</f>
        <v>134700</v>
      </c>
      <c r="F42" s="128">
        <f>F44+F45+F46</f>
        <v>105961.15</v>
      </c>
      <c r="G42" s="129">
        <f t="shared" si="0"/>
        <v>-28738.850000000006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9" t="s">
        <v>65</v>
      </c>
      <c r="D43" s="189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9" t="s">
        <v>67</v>
      </c>
      <c r="D44" s="189"/>
      <c r="E44" s="130">
        <v>48700</v>
      </c>
      <c r="F44" s="129">
        <v>48787.87</v>
      </c>
      <c r="G44" s="129">
        <f t="shared" si="0"/>
        <v>87.87000000000262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9" t="s">
        <v>216</v>
      </c>
      <c r="D45" s="189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9" t="s">
        <v>215</v>
      </c>
      <c r="D46" s="189"/>
      <c r="E46" s="130">
        <v>86000</v>
      </c>
      <c r="F46" s="131">
        <v>57173.28</v>
      </c>
      <c r="G46" s="129">
        <f t="shared" si="0"/>
        <v>-28826.72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9" t="s">
        <v>70</v>
      </c>
      <c r="D47" s="189"/>
      <c r="E47" s="128">
        <f>E50</f>
        <v>9000</v>
      </c>
      <c r="F47" s="128">
        <f>F50</f>
        <v>4964.21</v>
      </c>
      <c r="G47" s="129">
        <f t="shared" si="0"/>
        <v>-4035.79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9" t="s">
        <v>72</v>
      </c>
      <c r="D48" s="189"/>
      <c r="E48" s="130">
        <v>9000</v>
      </c>
      <c r="F48" s="131">
        <v>4964.21</v>
      </c>
      <c r="G48" s="129">
        <f t="shared" si="0"/>
        <v>-4035.79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9" t="s">
        <v>74</v>
      </c>
      <c r="D49" s="189"/>
      <c r="E49" s="130">
        <v>9000</v>
      </c>
      <c r="F49" s="129">
        <v>4964.21</v>
      </c>
      <c r="G49" s="129">
        <f t="shared" si="0"/>
        <v>-4035.79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9" t="s">
        <v>76</v>
      </c>
      <c r="D50" s="189"/>
      <c r="E50" s="130">
        <v>9000</v>
      </c>
      <c r="F50" s="129">
        <v>4964.21</v>
      </c>
      <c r="G50" s="129">
        <f t="shared" si="0"/>
        <v>-4035.79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9" t="s">
        <v>78</v>
      </c>
      <c r="D51" s="189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9" t="s">
        <v>80</v>
      </c>
      <c r="D52" s="189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9" t="s">
        <v>82</v>
      </c>
      <c r="D53" s="189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9" t="s">
        <v>84</v>
      </c>
      <c r="D54" s="189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96" t="s">
        <v>85</v>
      </c>
      <c r="D55" s="196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9" t="s">
        <v>88</v>
      </c>
      <c r="D56" s="189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96" t="s">
        <v>217</v>
      </c>
      <c r="D57" s="197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9" t="s">
        <v>236</v>
      </c>
      <c r="D58" s="189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9" t="s">
        <v>236</v>
      </c>
      <c r="D59" s="189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9" t="s">
        <v>91</v>
      </c>
      <c r="D60" s="189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9" t="s">
        <v>93</v>
      </c>
      <c r="D61" s="189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9"/>
      <c r="D62" s="189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9"/>
      <c r="D63" s="189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9" t="s">
        <v>95</v>
      </c>
      <c r="D64" s="189"/>
      <c r="E64" s="136">
        <f>E65+E66+E67+E68+E69+E71</f>
        <v>5038500</v>
      </c>
      <c r="F64" s="136">
        <f>F65+F66+F67+F68+F69+F71</f>
        <v>4594655.2</v>
      </c>
      <c r="G64" s="129">
        <f>F64-E64</f>
        <v>-443844.7999999998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9" t="s">
        <v>218</v>
      </c>
      <c r="D65" s="189"/>
      <c r="E65" s="129">
        <v>4942200</v>
      </c>
      <c r="F65" s="129">
        <v>4542200</v>
      </c>
      <c r="G65" s="129">
        <f>F65-E65</f>
        <v>-400000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9" t="s">
        <v>219</v>
      </c>
      <c r="D66" s="189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9" t="s">
        <v>220</v>
      </c>
      <c r="D67" s="189"/>
      <c r="E67" s="130">
        <v>96100</v>
      </c>
      <c r="F67" s="130">
        <v>52255.2</v>
      </c>
      <c r="G67" s="129">
        <f aca="true" t="shared" si="1" ref="G67:G72">F67-E67</f>
        <v>-43844.8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9" t="s">
        <v>221</v>
      </c>
      <c r="D68" s="189"/>
      <c r="E68" s="130">
        <v>200</v>
      </c>
      <c r="F68" s="130">
        <v>200</v>
      </c>
      <c r="G68" s="129">
        <f>F68+E68</f>
        <v>400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9" t="s">
        <v>222</v>
      </c>
      <c r="D69" s="189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9" t="s">
        <v>223</v>
      </c>
      <c r="D70" s="189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9" t="s">
        <v>224</v>
      </c>
      <c r="D71" s="189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9" t="s">
        <v>225</v>
      </c>
      <c r="D72" s="189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98"/>
      <c r="D73" s="198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C67:D67"/>
    <mergeCell ref="C68:D68"/>
    <mergeCell ref="C73:D73"/>
    <mergeCell ref="C69:D69"/>
    <mergeCell ref="C70:D70"/>
    <mergeCell ref="C71:D71"/>
    <mergeCell ref="C72:D72"/>
    <mergeCell ref="C66:D66"/>
    <mergeCell ref="C62:D62"/>
    <mergeCell ref="C63:D63"/>
    <mergeCell ref="C64:D64"/>
    <mergeCell ref="C65:D65"/>
    <mergeCell ref="C53:D53"/>
    <mergeCell ref="C55:D55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35:D35"/>
    <mergeCell ref="C49:D49"/>
    <mergeCell ref="C50:D50"/>
    <mergeCell ref="C51:D51"/>
    <mergeCell ref="C36:D36"/>
    <mergeCell ref="C37:D37"/>
    <mergeCell ref="C38:D38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1">
      <selection activeCell="E79" sqref="E79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102</v>
      </c>
      <c r="F1" s="199"/>
    </row>
    <row r="2" spans="1:6" ht="12.75" customHeight="1">
      <c r="A2" s="200" t="s">
        <v>103</v>
      </c>
      <c r="B2" s="200"/>
      <c r="C2" s="200"/>
      <c r="D2" s="200"/>
      <c r="E2" s="200"/>
      <c r="F2" s="20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1" t="s">
        <v>104</v>
      </c>
      <c r="D4" s="201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9077430</v>
      </c>
      <c r="E8" s="42">
        <f>E18+E20+E26+E29+E32+E44+E50+E55+E65+E68+E71+E75+E81</f>
        <v>5428795.59</v>
      </c>
      <c r="F8" s="23">
        <f>D8-E8</f>
        <v>3648634.41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2221858.88</v>
      </c>
      <c r="F11" s="51">
        <f>D11-E11</f>
        <v>1627241.12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1624867.25</v>
      </c>
      <c r="F12" s="51">
        <f aca="true" t="shared" si="0" ref="F12:F20">D12-E12</f>
        <v>1095832.75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111842.4</v>
      </c>
      <c r="F13" s="51">
        <f t="shared" si="0"/>
        <v>123557.6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485149.23</v>
      </c>
      <c r="F14" s="51">
        <f t="shared" si="0"/>
        <v>407850.77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640700</v>
      </c>
      <c r="E15" s="31">
        <f>E16+E17</f>
        <v>383460.66</v>
      </c>
      <c r="F15" s="51">
        <f t="shared" si="0"/>
        <v>257239.34000000003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574200</v>
      </c>
      <c r="E16" s="31">
        <v>342665.86</v>
      </c>
      <c r="F16" s="51">
        <f t="shared" si="0"/>
        <v>231534.14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261</v>
      </c>
      <c r="D17" s="149">
        <v>66500</v>
      </c>
      <c r="E17" s="150">
        <v>40794.8</v>
      </c>
      <c r="F17" s="51">
        <f>D17-E17</f>
        <v>25705.199999999997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4489800</v>
      </c>
      <c r="E18" s="55">
        <f>E11+E15</f>
        <v>2605319.54</v>
      </c>
      <c r="F18" s="51">
        <f t="shared" si="0"/>
        <v>1884480.46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51" t="s">
        <v>262</v>
      </c>
      <c r="D27" s="42"/>
      <c r="E27" s="55"/>
      <c r="F27" s="51"/>
    </row>
    <row r="28" spans="1:6" ht="18.75" customHeight="1">
      <c r="A28" s="46" t="s">
        <v>263</v>
      </c>
      <c r="B28" s="53">
        <v>200</v>
      </c>
      <c r="C28" s="26" t="s">
        <v>264</v>
      </c>
      <c r="D28" s="152">
        <v>206900</v>
      </c>
      <c r="E28" s="112">
        <v>206825.51</v>
      </c>
      <c r="F28" s="51">
        <f>D28-E28</f>
        <v>74.48999999999069</v>
      </c>
    </row>
    <row r="29" spans="1:6" ht="15" customHeight="1">
      <c r="A29" s="46" t="s">
        <v>132</v>
      </c>
      <c r="B29" s="53">
        <v>200</v>
      </c>
      <c r="C29" s="26" t="s">
        <v>264</v>
      </c>
      <c r="D29" s="42">
        <f>D28</f>
        <v>206900</v>
      </c>
      <c r="E29" s="55">
        <f>E28</f>
        <v>206825.51</v>
      </c>
      <c r="F29" s="51">
        <f>D29-E29</f>
        <v>74.48999999999069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73800</v>
      </c>
      <c r="E39" s="22">
        <v>25500</v>
      </c>
      <c r="F39" s="51">
        <f t="shared" si="1"/>
        <v>48300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130000</v>
      </c>
      <c r="E40" s="22">
        <v>30939</v>
      </c>
      <c r="F40" s="51">
        <f t="shared" si="1"/>
        <v>99061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850</v>
      </c>
      <c r="F42" s="51">
        <f t="shared" si="1"/>
        <v>30150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79480</v>
      </c>
      <c r="F44" s="51">
        <f t="shared" si="1"/>
        <v>199120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92600</v>
      </c>
      <c r="E46" s="21">
        <f>E47+E48</f>
        <v>51155.2</v>
      </c>
      <c r="F46" s="51">
        <f>D46-E46</f>
        <v>41444.8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72600</v>
      </c>
      <c r="E47" s="22">
        <v>40131</v>
      </c>
      <c r="F47" s="51">
        <f>D47-E47</f>
        <v>32469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11024.2</v>
      </c>
      <c r="F48" s="51">
        <f>D48-E48</f>
        <v>8975.8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3500</v>
      </c>
      <c r="E49" s="22">
        <v>1100</v>
      </c>
      <c r="F49" s="51">
        <f>D49-E49</f>
        <v>2400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52255.2</v>
      </c>
      <c r="F50" s="51">
        <f>D50-E50</f>
        <v>43844.8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265</v>
      </c>
      <c r="D53" s="21"/>
      <c r="E53" s="22"/>
      <c r="F53" s="51"/>
    </row>
    <row r="54" spans="1:6" ht="36.75" customHeight="1">
      <c r="A54" s="28" t="s">
        <v>268</v>
      </c>
      <c r="B54" s="68">
        <v>200</v>
      </c>
      <c r="C54" s="26" t="s">
        <v>266</v>
      </c>
      <c r="D54" s="21">
        <v>85000</v>
      </c>
      <c r="E54" s="22">
        <v>66480</v>
      </c>
      <c r="F54" s="51">
        <f>D54-E54</f>
        <v>18520</v>
      </c>
    </row>
    <row r="55" spans="1:6" ht="25.5" customHeight="1">
      <c r="A55" s="52" t="s">
        <v>121</v>
      </c>
      <c r="B55" s="53"/>
      <c r="C55" s="54" t="s">
        <v>267</v>
      </c>
      <c r="D55" s="42">
        <f>D54</f>
        <v>85000</v>
      </c>
      <c r="E55" s="42">
        <f>E54</f>
        <v>66480</v>
      </c>
      <c r="F55" s="51">
        <f>D55-E55</f>
        <v>18520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100000</v>
      </c>
      <c r="E59" s="57">
        <v>64811</v>
      </c>
      <c r="F59" s="51">
        <f>D59-E59</f>
        <v>35189</v>
      </c>
    </row>
    <row r="60" spans="1:6" ht="36.75" customHeight="1">
      <c r="A60" s="28" t="s">
        <v>118</v>
      </c>
      <c r="B60" s="35">
        <v>200</v>
      </c>
      <c r="C60" s="63" t="s">
        <v>269</v>
      </c>
      <c r="D60" s="57">
        <v>102300</v>
      </c>
      <c r="E60" s="57">
        <v>51099.91</v>
      </c>
      <c r="F60" s="51">
        <f aca="true" t="shared" si="2" ref="F60:F81">D60-E60</f>
        <v>51200.09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410800</v>
      </c>
      <c r="E62" s="76">
        <v>234583.23</v>
      </c>
      <c r="F62" s="51">
        <f>D62-E62</f>
        <v>176216.77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618100</v>
      </c>
      <c r="E65" s="74">
        <f>E59+E60+E62+E64</f>
        <v>350494.14</v>
      </c>
      <c r="F65" s="51">
        <f t="shared" si="2"/>
        <v>267605.86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1500</v>
      </c>
      <c r="F67" s="51">
        <f t="shared" si="2"/>
        <v>5500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1500</v>
      </c>
      <c r="F68" s="51">
        <f t="shared" si="2"/>
        <v>5500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96711.2</v>
      </c>
      <c r="F70" s="51">
        <f t="shared" si="2"/>
        <v>43288.8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96711.2</v>
      </c>
      <c r="F71" s="51">
        <f t="shared" si="2"/>
        <v>43288.8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3143100</v>
      </c>
      <c r="E77" s="57">
        <v>1966900</v>
      </c>
      <c r="F77" s="51">
        <f t="shared" si="2"/>
        <v>1176200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3143100</v>
      </c>
      <c r="E81" s="74">
        <f>E77+E79+E78+E80</f>
        <v>1966900</v>
      </c>
      <c r="F81" s="51">
        <f t="shared" si="2"/>
        <v>1176200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270</v>
      </c>
      <c r="E83" s="84" t="s">
        <v>273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2" t="s">
        <v>185</v>
      </c>
      <c r="F1" s="202"/>
    </row>
    <row r="2" spans="1:6" ht="15">
      <c r="A2" s="200" t="s">
        <v>186</v>
      </c>
      <c r="B2" s="200"/>
      <c r="C2" s="200"/>
      <c r="D2" s="200"/>
      <c r="E2" s="200"/>
      <c r="F2" s="200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1" t="s">
        <v>187</v>
      </c>
      <c r="D4" s="201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270</v>
      </c>
      <c r="E8" s="92" t="s">
        <v>273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271</v>
      </c>
      <c r="E32" s="91" t="s">
        <v>273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274</v>
      </c>
      <c r="E33" s="146">
        <v>6606309.03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275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3" t="s">
        <v>246</v>
      </c>
      <c r="F38" s="203"/>
    </row>
    <row r="39" spans="1:6" ht="10.5" customHeight="1">
      <c r="A39" s="111"/>
      <c r="B39" s="37"/>
      <c r="C39" s="4" t="s">
        <v>207</v>
      </c>
      <c r="D39" s="38"/>
      <c r="E39" s="204" t="s">
        <v>208</v>
      </c>
      <c r="F39" s="204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3" t="s">
        <v>210</v>
      </c>
      <c r="F41" s="203"/>
    </row>
    <row r="42" spans="1:6" ht="10.5" customHeight="1">
      <c r="A42" s="111" t="s">
        <v>211</v>
      </c>
      <c r="B42" s="37"/>
      <c r="C42" s="4" t="s">
        <v>207</v>
      </c>
      <c r="D42" s="38"/>
      <c r="E42" s="204" t="s">
        <v>208</v>
      </c>
      <c r="F42" s="204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3" t="s">
        <v>213</v>
      </c>
      <c r="F44" s="203"/>
    </row>
    <row r="45" spans="1:6" ht="9.75" customHeight="1">
      <c r="A45" s="3"/>
      <c r="B45" s="37"/>
      <c r="C45" s="4" t="s">
        <v>207</v>
      </c>
      <c r="D45" s="38"/>
      <c r="E45" s="204" t="s">
        <v>208</v>
      </c>
      <c r="F45" s="204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2021-09-06T07:54:05Z</cp:lastPrinted>
  <dcterms:modified xsi:type="dcterms:W3CDTF">2021-09-06T08:03:49Z</dcterms:modified>
  <cp:category/>
  <cp:version/>
  <cp:contentType/>
  <cp:contentStatus/>
</cp:coreProperties>
</file>