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<sst xmlns="http://schemas.openxmlformats.org/spreadsheetml/2006/main" count="390" uniqueCount="292">
  <si>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</si>
  <si>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</si>
  <si>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</si>
  <si>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</si>
  <si>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</si>
  <si>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</si>
  <si>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</si>
  <si>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</si>
  <si>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</si>
  <si>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</si>
  <si>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</si>
  <si>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</si>
  <si>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</si>
  <si>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</si>
  <si>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</si>
  <si>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</si>
  <si>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</si>
  <si>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</si>
  <si>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</si>
  <si>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</si>
  <si>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</si>
  <si>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</si>
  <si>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</si>
  <si>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</si>
  <si>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</si>
  <si>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</si>
  <si>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</si>
  <si>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</si>
  <si>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</si>
  <si>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</si>
  <si>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</si>
  <si>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</si>
  <si>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</si>
  <si>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</si>
  <si>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</si>
  <si>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</si>
  <si>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</si>
  <si>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</si>
  <si>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</si>
  <si>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</si>
  <si>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</si>
  <si>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</si>
  <si>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</si>
  <si>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</si>
  <si>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</si>
  <si>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</si>
  <si>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</si>
  <si>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</si>
  <si>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</si>
  <si>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</si>
  <si>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</si>
  <si>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</si>
  <si>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</si>
  <si>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</si>
  <si>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</si>
  <si>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</si>
  <si>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</si>
  <si>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</si>
  <si>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</si>
  <si>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</si>
  <si>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</si>
  <si>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</si>
  <si>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</si>
  <si>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</si>
  <si>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</si>
  <si>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</si>
  <si>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</si>
  <si>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</si>
  <si>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</si>
  <si>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</si>
  <si>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</si>
  <si>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</si>
  <si>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</si>
  <si>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</si>
  <si>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</si>
  <si>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</si>
  <si>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</si>
  <si>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</si>
  <si>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</si>
  <si>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</si>
  <si>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</si>
  <si>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</si>
  <si>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</si>
  <si>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</si>
  <si>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</si>
  <si>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</si>
  <si>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</si>
  <si>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</si>
  <si>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</si>
  <si>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</si>
  <si>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</si>
  <si>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</si>
  <si>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</si>
  <si>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</si>
  <si>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</si>
  <si>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</si>
  <si>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</si>
  <si>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</si>
  <si>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</si>
  <si>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</si>
  <si>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</si>
  <si>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</si>
  <si>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</si>
  <si>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</si>
  <si>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</si>
  <si>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</si>
  <si>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</si>
  <si>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</si>
  <si>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</si>
  <si>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</si>
  <si>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</si>
  <si>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</si>
  <si>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</si>
  <si>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</si>
  <si>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</si>
  <si>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</si>
  <si>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</si>
  <si>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</si>
  <si>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</si>
  <si>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</si>
  <si>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</si>
  <si>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</si>
  <si>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</si>
  <si>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</si>
  <si>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</si>
  <si>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</si>
  <si>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</si>
  <si>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</si>
  <si>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</si>
  <si>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</si>
  <si>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</si>
  <si>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</si>
  <si>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</si>
  <si>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</si>
  <si>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</si>
  <si>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</si>
  <si>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</si>
  <si>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</si>
  <si>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</si>
  <si>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</si>
  <si>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</si>
  <si>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</si>
  <si>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</si>
  <si>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</si>
  <si>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</si>
  <si>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</si>
  <si>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</si>
  <si>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</si>
  <si>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</si>
  <si>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</si>
  <si>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</si>
  <si>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</si>
  <si>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</si>
  <si>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</si>
  <si>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</si>
  <si>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</si>
  <si>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</si>
  <si>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</si>
  <si>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</si>
  <si>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</si>
  <si>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</si>
  <si>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 xml:space="preserve">951 0309 0000000000 000 </t>
  </si>
  <si>
    <t>Национальная экономика(Дорожное хозяйство)</t>
  </si>
  <si>
    <t>0409</t>
  </si>
  <si>
    <t xml:space="preserve">951 0409 0700025040 244 </t>
  </si>
  <si>
    <t xml:space="preserve">951 0409 0700025060 244 </t>
  </si>
  <si>
    <t xml:space="preserve">951 0409 07000S3510 244 </t>
  </si>
  <si>
    <t>Другие вопросы в области национальной экономики</t>
  </si>
  <si>
    <t>0412</t>
  </si>
  <si>
    <t xml:space="preserve">951 0412 0700025060 244 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</si>
  <si>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</si>
  <si>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</si>
  <si>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</si>
  <si>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</si>
  <si>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</si>
  <si>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</si>
  <si>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</si>
  <si>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</si>
  <si>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951 0502 0200025010 853</t>
  </si>
  <si>
    <t>Прочая закупка товаров,работ,услуг для муниципальных нужд в целях капитального ремонта</t>
  </si>
  <si>
    <t>951 0502 0200025050 243</t>
  </si>
  <si>
    <t>951 0502 0200025040 243</t>
  </si>
  <si>
    <t>951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</si>
  <si>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</si>
  <si>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</si>
  <si>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</si>
  <si>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</si>
  <si>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</si>
  <si>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951 0503 0802808 244 340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</si>
  <si>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</si>
  <si>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</si>
  <si>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</si>
  <si>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</si>
  <si>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</si>
  <si>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</si>
  <si>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</si>
  <si>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</si>
  <si>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</si>
  <si>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</si>
  <si>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</si>
  <si>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</si>
  <si>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</si>
  <si>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</si>
  <si>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</si>
  <si>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</si>
  <si>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</si>
  <si>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</si>
  <si>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</si>
  <si>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</si>
  <si>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</si>
  <si>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</si>
  <si>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</si>
  <si>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</si>
  <si>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</si>
  <si>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</si>
  <si>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</si>
  <si>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</si>
  <si>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</si>
  <si>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</si>
  <si>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</si>
  <si>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</si>
  <si>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</si>
  <si>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</si>
  <si>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</si>
  <si>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</si>
  <si>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</si>
  <si>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</si>
  <si>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</si>
  <si>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</si>
  <si>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</si>
  <si>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</si>
  <si>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</si>
  <si>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</si>
  <si>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</si>
  <si>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</si>
  <si>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</si>
  <si>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</si>
  <si>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</si>
  <si>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</si>
  <si>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</si>
  <si>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</si>
  <si>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</si>
  <si>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</si>
  <si>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</si>
  <si>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</si>
  <si>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</si>
  <si>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</si>
  <si>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</si>
  <si>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</si>
  <si>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</si>
  <si>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</si>
  <si>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</si>
  <si>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</si>
  <si>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</si>
  <si>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182 1 01 02030 01 1000 110</t>
  </si>
  <si>
    <t>Единый сельскохозяйственный налог (пени по соответствующему платежу)</t>
  </si>
  <si>
    <t>18210102010013000110</t>
  </si>
  <si>
    <t xml:space="preserve"> 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</si>
  <si>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</si>
  <si>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</si>
  <si>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 xml:space="preserve">951 0409 0700025040 243 </t>
  </si>
  <si>
    <t>182 1 01 02010 01 1000 110</t>
  </si>
  <si>
    <t>182 1 01 02010 01 2100 110</t>
  </si>
  <si>
    <t>951 1 16 07090 10 0000 140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</si>
  <si>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</si>
  <si>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</si>
  <si>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</si>
  <si>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</si>
  <si>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>951 0309 0110021670 244</t>
  </si>
  <si>
    <t>951 0503 0220025020 244</t>
  </si>
  <si>
    <t xml:space="preserve">951 0503 0220025030 244 </t>
  </si>
  <si>
    <t xml:space="preserve">951 0503 0220086370 244 </t>
  </si>
  <si>
    <t xml:space="preserve">951 0503 0810028080 244 </t>
  </si>
  <si>
    <t xml:space="preserve">951 0801 0310000590 611 </t>
  </si>
  <si>
    <t>А.И.Скориков</t>
  </si>
  <si>
    <t xml:space="preserve">951 1101 0620021950 244 </t>
  </si>
  <si>
    <t xml:space="preserve"> -41510,00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</si>
  <si>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</si>
  <si>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(прочие поступления)</t>
  </si>
  <si>
    <t xml:space="preserve">951 0503 0220025070 414 </t>
  </si>
  <si>
    <t>951 0801 0310025080 414</t>
  </si>
  <si>
    <t>857 1 16 02020 02 0000 140</t>
  </si>
  <si>
    <t>951 0801 0310025090 244</t>
  </si>
  <si>
    <t>951 0801 0310025100 244</t>
  </si>
  <si>
    <t>01.11.2020</t>
  </si>
  <si>
    <t xml:space="preserve">                              на  1 декабря  2020 г.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</si>
  <si>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</si>
  <si>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</si>
  <si>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9044900,00</t>
  </si>
  <si>
    <t>9086410,00</t>
  </si>
  <si>
    <t>7245757,91</t>
  </si>
  <si>
    <t>1534480,05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</si>
</sst>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4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47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48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49" fontId="14" fillId="0" borderId="2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49" fontId="12" fillId="0" borderId="50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view="pageBreakPreview" zoomScaleSheetLayoutView="100" zoomScalePageLayoutView="0" workbookViewId="0" topLeftCell="A1">
      <selection activeCell="E20" sqref="E20"/>
    </sheetView>
  </sheetViews>
  <sheetFormatPr defaultColWidth="9.00390625" defaultRowHeight="12.75"/>
  <cols>
    <col min="1" max="1" width="37.25390625" style="147" customWidth="1"/>
    <col min="2" max="2" width="4.75390625" style="147" customWidth="1"/>
    <col min="3" max="3" width="7.00390625" style="147" customWidth="1"/>
    <col min="4" max="4" width="26.125" style="147" customWidth="1"/>
    <col min="5" max="5" width="20.75390625" style="148" customWidth="1"/>
    <col min="6" max="6" width="21.625" style="148" customWidth="1"/>
    <col min="7" max="7" width="28.375" style="176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79" t="s">
        <v>0</v>
      </c>
      <c r="B1" s="179"/>
      <c r="C1" s="179"/>
      <c r="D1" s="179"/>
      <c r="E1" s="179"/>
      <c r="F1" s="179"/>
      <c r="G1" s="146" t="s">
        <v>1</v>
      </c>
    </row>
    <row r="2" spans="6:7" ht="13.5" customHeight="1">
      <c r="F2" s="149" t="s">
        <v>2</v>
      </c>
      <c r="G2" s="150" t="s">
        <v>3</v>
      </c>
    </row>
    <row r="3" spans="1:7" ht="12.75" customHeight="1">
      <c r="A3" s="180" t="s">
        <v>285</v>
      </c>
      <c r="B3" s="180"/>
      <c r="C3" s="180"/>
      <c r="D3" s="180"/>
      <c r="E3" s="180"/>
      <c r="F3" s="152" t="s">
        <v>4</v>
      </c>
      <c r="G3" s="153" t="s">
        <v>284</v>
      </c>
    </row>
    <row r="4" spans="1:7" ht="12.75" customHeight="1">
      <c r="A4" s="151"/>
      <c r="B4" s="151"/>
      <c r="C4" s="151"/>
      <c r="D4" s="151"/>
      <c r="E4" s="151"/>
      <c r="F4" s="152"/>
      <c r="G4" s="153" t="s">
        <v>5</v>
      </c>
    </row>
    <row r="5" spans="1:7" ht="12.75" customHeight="1">
      <c r="A5" s="154"/>
      <c r="B5" s="154"/>
      <c r="C5" s="154"/>
      <c r="D5" s="154"/>
      <c r="E5" s="154"/>
      <c r="F5" s="149" t="s">
        <v>6</v>
      </c>
      <c r="G5" s="153" t="s">
        <v>7</v>
      </c>
    </row>
    <row r="6" spans="1:7" ht="15.75" customHeight="1">
      <c r="A6" s="147" t="s">
        <v>8</v>
      </c>
      <c r="B6" s="155" t="s">
        <v>9</v>
      </c>
      <c r="C6" s="155"/>
      <c r="D6" s="155"/>
      <c r="E6" s="156"/>
      <c r="F6" s="149" t="s">
        <v>10</v>
      </c>
      <c r="G6" s="157" t="s">
        <v>11</v>
      </c>
    </row>
    <row r="7" spans="1:7" ht="15.75" customHeight="1">
      <c r="A7" s="181" t="s">
        <v>12</v>
      </c>
      <c r="B7" s="181"/>
      <c r="C7" s="181"/>
      <c r="D7" s="182" t="s">
        <v>13</v>
      </c>
      <c r="E7" s="182"/>
      <c r="F7" s="149" t="s">
        <v>14</v>
      </c>
      <c r="G7" s="157" t="s">
        <v>15</v>
      </c>
    </row>
    <row r="8" spans="1:7" ht="13.5" customHeight="1">
      <c r="A8" s="159" t="s">
        <v>16</v>
      </c>
      <c r="F8" s="149"/>
      <c r="G8" s="153"/>
    </row>
    <row r="9" spans="1:7" ht="13.5" customHeight="1">
      <c r="A9" s="147" t="s">
        <v>17</v>
      </c>
      <c r="F9" s="149"/>
      <c r="G9" s="160" t="s">
        <v>18</v>
      </c>
    </row>
    <row r="10" spans="1:7" ht="13.5" customHeight="1">
      <c r="A10" s="187" t="s">
        <v>19</v>
      </c>
      <c r="B10" s="187"/>
      <c r="C10" s="187"/>
      <c r="D10" s="187"/>
      <c r="E10" s="187"/>
      <c r="F10" s="187"/>
      <c r="G10" s="187"/>
    </row>
    <row r="11" spans="1:7" ht="15.75" customHeight="1">
      <c r="A11" s="155"/>
      <c r="B11" s="155"/>
      <c r="C11" s="161"/>
      <c r="D11" s="161"/>
      <c r="E11" s="156"/>
      <c r="F11" s="156"/>
      <c r="G11" s="162"/>
    </row>
    <row r="12" spans="1:7" ht="13.5" customHeight="1">
      <c r="A12" s="163"/>
      <c r="B12" s="164" t="s">
        <v>20</v>
      </c>
      <c r="C12" s="188" t="s">
        <v>21</v>
      </c>
      <c r="D12" s="188"/>
      <c r="E12" s="188" t="s">
        <v>22</v>
      </c>
      <c r="F12" s="165"/>
      <c r="G12" s="154" t="s">
        <v>23</v>
      </c>
    </row>
    <row r="13" spans="1:7" ht="20.25" customHeight="1">
      <c r="A13" s="164" t="s">
        <v>24</v>
      </c>
      <c r="B13" s="164" t="s">
        <v>25</v>
      </c>
      <c r="C13" s="188"/>
      <c r="D13" s="188"/>
      <c r="E13" s="188"/>
      <c r="F13" s="166" t="s">
        <v>26</v>
      </c>
      <c r="G13" s="167" t="s">
        <v>27</v>
      </c>
    </row>
    <row r="14" spans="1:7" ht="16.5" customHeight="1">
      <c r="A14" s="163"/>
      <c r="B14" s="164" t="s">
        <v>28</v>
      </c>
      <c r="C14" s="188"/>
      <c r="D14" s="188"/>
      <c r="E14" s="188"/>
      <c r="F14" s="166"/>
      <c r="G14" s="167"/>
    </row>
    <row r="15" spans="1:7" ht="16.5" customHeight="1">
      <c r="A15" s="168">
        <v>1</v>
      </c>
      <c r="B15" s="169">
        <v>2</v>
      </c>
      <c r="C15" s="186">
        <v>3</v>
      </c>
      <c r="D15" s="186"/>
      <c r="E15" s="170" t="s">
        <v>29</v>
      </c>
      <c r="F15" s="170"/>
      <c r="G15" s="171" t="s">
        <v>30</v>
      </c>
    </row>
    <row r="16" spans="1:7" ht="15" customHeight="1">
      <c r="A16" s="116" t="s">
        <v>31</v>
      </c>
      <c r="B16" s="117" t="s">
        <v>32</v>
      </c>
      <c r="C16" s="189" t="s">
        <v>33</v>
      </c>
      <c r="D16" s="189"/>
      <c r="E16" s="118">
        <f>E18+E62</f>
        <v>9044900</v>
      </c>
      <c r="F16" s="118">
        <f>F18+F62</f>
        <v>8780237.959999999</v>
      </c>
      <c r="G16" s="119">
        <f>F16-E16</f>
        <v>-264662.04000000097</v>
      </c>
    </row>
    <row r="17" spans="1:7" ht="27" customHeight="1">
      <c r="A17" s="120" t="s">
        <v>34</v>
      </c>
      <c r="B17" s="121"/>
      <c r="C17" s="190"/>
      <c r="D17" s="190"/>
      <c r="E17" s="123"/>
      <c r="F17" s="124"/>
      <c r="G17" s="125"/>
    </row>
    <row r="18" spans="1:24" ht="24.75" customHeight="1">
      <c r="A18" s="126" t="s">
        <v>35</v>
      </c>
      <c r="B18" s="127">
        <v>10</v>
      </c>
      <c r="C18" s="191" t="s">
        <v>36</v>
      </c>
      <c r="D18" s="191"/>
      <c r="E18" s="128">
        <f>E19+E29+E33+E40+E43+E45+E49+E54</f>
        <v>3727900</v>
      </c>
      <c r="F18" s="128">
        <f>F19+F29+F33+F40+F45+F54+F49</f>
        <v>3558975.6599999997</v>
      </c>
      <c r="G18" s="129">
        <f aca="true" t="shared" si="0" ref="G18:G59">F18-E18</f>
        <v>-168924.34000000032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6" t="s">
        <v>37</v>
      </c>
      <c r="B19" s="127">
        <v>10</v>
      </c>
      <c r="C19" s="191" t="s">
        <v>38</v>
      </c>
      <c r="D19" s="191"/>
      <c r="E19" s="128">
        <f>E20</f>
        <v>142300</v>
      </c>
      <c r="F19" s="128">
        <f>F20</f>
        <v>157244.72999999998</v>
      </c>
      <c r="G19" s="129">
        <f t="shared" si="0"/>
        <v>14944.729999999981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6" t="s">
        <v>39</v>
      </c>
      <c r="B20" s="127">
        <v>10</v>
      </c>
      <c r="C20" s="185" t="s">
        <v>40</v>
      </c>
      <c r="D20" s="185"/>
      <c r="E20" s="130">
        <f>E21+E22+E27</f>
        <v>142300</v>
      </c>
      <c r="F20" s="130">
        <f>F21+F22+F23+F24+F25+F26+F27+F28</f>
        <v>157244.72999999998</v>
      </c>
      <c r="G20" s="129">
        <f t="shared" si="0"/>
        <v>14944.729999999981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6" t="s">
        <v>41</v>
      </c>
      <c r="B21" s="127">
        <v>10</v>
      </c>
      <c r="C21" s="185" t="s">
        <v>261</v>
      </c>
      <c r="D21" s="185"/>
      <c r="E21" s="130">
        <v>142300</v>
      </c>
      <c r="F21" s="129">
        <v>140706.18</v>
      </c>
      <c r="G21" s="129">
        <f t="shared" si="0"/>
        <v>-1593.820000000007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138.75" customHeight="1">
      <c r="A22" s="126" t="s">
        <v>253</v>
      </c>
      <c r="B22" s="127">
        <v>10</v>
      </c>
      <c r="C22" s="185" t="s">
        <v>262</v>
      </c>
      <c r="D22" s="185"/>
      <c r="E22" s="130">
        <v>0</v>
      </c>
      <c r="F22" s="129">
        <v>1510.9</v>
      </c>
      <c r="G22" s="129">
        <f>F22-E22</f>
        <v>1510.9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78.75" customHeight="1">
      <c r="A23" s="126" t="s">
        <v>42</v>
      </c>
      <c r="B23" s="127" t="s">
        <v>87</v>
      </c>
      <c r="C23" s="183" t="s">
        <v>256</v>
      </c>
      <c r="D23" s="184"/>
      <c r="E23" s="130">
        <v>0</v>
      </c>
      <c r="F23" s="129">
        <v>2436.77</v>
      </c>
      <c r="G23" s="129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6" t="s">
        <v>278</v>
      </c>
      <c r="B24" s="127">
        <v>10</v>
      </c>
      <c r="C24" s="185" t="s">
        <v>277</v>
      </c>
      <c r="D24" s="185"/>
      <c r="E24" s="130">
        <v>0</v>
      </c>
      <c r="F24" s="129">
        <v>0</v>
      </c>
      <c r="G24" s="129">
        <f>F24-E24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240" customHeight="1">
      <c r="A25" s="126" t="s">
        <v>286</v>
      </c>
      <c r="B25" s="127">
        <v>10</v>
      </c>
      <c r="C25" s="192" t="s">
        <v>287</v>
      </c>
      <c r="D25" s="193"/>
      <c r="E25" s="130">
        <v>0</v>
      </c>
      <c r="F25" s="129">
        <v>21.06</v>
      </c>
      <c r="G25" s="129">
        <f>F25-E25</f>
        <v>21.06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7.25" customHeight="1">
      <c r="A26" s="126" t="s">
        <v>42</v>
      </c>
      <c r="B26" s="127">
        <v>10</v>
      </c>
      <c r="C26" s="185" t="s">
        <v>254</v>
      </c>
      <c r="D26" s="185"/>
      <c r="E26" s="130">
        <v>0</v>
      </c>
      <c r="F26" s="129">
        <v>12565.38</v>
      </c>
      <c r="G26" s="129">
        <f>F26-E26</f>
        <v>12565.38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05">
      <c r="A27" s="126" t="s">
        <v>251</v>
      </c>
      <c r="B27" s="127">
        <v>10</v>
      </c>
      <c r="C27" s="185" t="s">
        <v>250</v>
      </c>
      <c r="D27" s="185"/>
      <c r="E27" s="130">
        <v>0</v>
      </c>
      <c r="F27" s="129">
        <v>4.44</v>
      </c>
      <c r="G27" s="129">
        <f t="shared" si="0"/>
        <v>4.44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50">
      <c r="A28" s="126" t="s">
        <v>259</v>
      </c>
      <c r="B28" s="127">
        <v>10</v>
      </c>
      <c r="C28" s="185" t="s">
        <v>258</v>
      </c>
      <c r="D28" s="185"/>
      <c r="E28" s="130">
        <v>0</v>
      </c>
      <c r="F28" s="129">
        <v>0</v>
      </c>
      <c r="G28" s="129">
        <f>F28-E28</f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33" customHeight="1">
      <c r="A29" s="126" t="s">
        <v>43</v>
      </c>
      <c r="B29" s="127">
        <v>10</v>
      </c>
      <c r="C29" s="185" t="s">
        <v>44</v>
      </c>
      <c r="D29" s="185"/>
      <c r="E29" s="128">
        <f>E31</f>
        <v>867800</v>
      </c>
      <c r="F29" s="128">
        <f>F31+F32</f>
        <v>723552.94</v>
      </c>
      <c r="G29" s="129">
        <f t="shared" si="0"/>
        <v>-144247.06000000006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39" customHeight="1">
      <c r="A30" s="126" t="s">
        <v>45</v>
      </c>
      <c r="B30" s="127">
        <v>10</v>
      </c>
      <c r="C30" s="185" t="s">
        <v>46</v>
      </c>
      <c r="D30" s="185"/>
      <c r="E30" s="130">
        <v>867800</v>
      </c>
      <c r="F30" s="129">
        <v>723552.94</v>
      </c>
      <c r="G30" s="129">
        <f t="shared" si="0"/>
        <v>-144247.06000000006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45" customHeight="1">
      <c r="A31" s="126" t="s">
        <v>45</v>
      </c>
      <c r="B31" s="127">
        <v>10</v>
      </c>
      <c r="C31" s="185" t="s">
        <v>47</v>
      </c>
      <c r="D31" s="185"/>
      <c r="E31" s="130">
        <v>867800</v>
      </c>
      <c r="F31" s="129">
        <v>723552.94</v>
      </c>
      <c r="G31" s="129">
        <f t="shared" si="0"/>
        <v>-144247.06000000006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45">
      <c r="A32" s="126" t="s">
        <v>255</v>
      </c>
      <c r="B32" s="127">
        <v>10</v>
      </c>
      <c r="C32" s="185" t="s">
        <v>252</v>
      </c>
      <c r="D32" s="185"/>
      <c r="E32" s="130">
        <v>0</v>
      </c>
      <c r="F32" s="129">
        <v>0</v>
      </c>
      <c r="G32" s="129">
        <f t="shared" si="0"/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15" customHeight="1">
      <c r="A33" s="126" t="s">
        <v>48</v>
      </c>
      <c r="B33" s="127">
        <v>10</v>
      </c>
      <c r="C33" s="185" t="s">
        <v>49</v>
      </c>
      <c r="D33" s="185"/>
      <c r="E33" s="128">
        <f>E34+E35</f>
        <v>1983100</v>
      </c>
      <c r="F33" s="128">
        <f>F34+F35</f>
        <v>1971571.47</v>
      </c>
      <c r="G33" s="129">
        <f t="shared" si="0"/>
        <v>-11528.530000000028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90">
      <c r="A34" s="126" t="s">
        <v>50</v>
      </c>
      <c r="B34" s="127">
        <v>10</v>
      </c>
      <c r="C34" s="185" t="s">
        <v>51</v>
      </c>
      <c r="D34" s="185"/>
      <c r="E34" s="130">
        <v>97700</v>
      </c>
      <c r="F34" s="131">
        <v>95058.91</v>
      </c>
      <c r="G34" s="129">
        <f t="shared" si="0"/>
        <v>-2641.0899999999965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customHeight="1">
      <c r="A35" s="126" t="s">
        <v>52</v>
      </c>
      <c r="B35" s="127">
        <v>10</v>
      </c>
      <c r="C35" s="185" t="s">
        <v>53</v>
      </c>
      <c r="D35" s="185"/>
      <c r="E35" s="130">
        <f>E36+E37</f>
        <v>1885400</v>
      </c>
      <c r="F35" s="130">
        <f>F36+F37</f>
        <v>1876512.56</v>
      </c>
      <c r="G35" s="129">
        <f t="shared" si="0"/>
        <v>-8887.439999999944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>
      <c r="A36" s="126" t="s">
        <v>54</v>
      </c>
      <c r="B36" s="127">
        <v>10</v>
      </c>
      <c r="C36" s="185" t="s">
        <v>55</v>
      </c>
      <c r="D36" s="185"/>
      <c r="E36" s="130">
        <v>473300</v>
      </c>
      <c r="F36" s="131">
        <v>621546.06</v>
      </c>
      <c r="G36" s="129">
        <f t="shared" si="0"/>
        <v>148246.06000000006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24.75" customHeight="1">
      <c r="A37" s="126" t="s">
        <v>56</v>
      </c>
      <c r="B37" s="127">
        <v>10</v>
      </c>
      <c r="C37" s="185" t="s">
        <v>57</v>
      </c>
      <c r="D37" s="185"/>
      <c r="E37" s="130">
        <v>1412100</v>
      </c>
      <c r="F37" s="131">
        <v>1254966.5</v>
      </c>
      <c r="G37" s="129">
        <f t="shared" si="0"/>
        <v>-157133.5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34.5" customHeight="1">
      <c r="A38" s="126" t="s">
        <v>58</v>
      </c>
      <c r="B38" s="127">
        <v>10</v>
      </c>
      <c r="C38" s="185" t="s">
        <v>59</v>
      </c>
      <c r="D38" s="185"/>
      <c r="E38" s="130">
        <v>0</v>
      </c>
      <c r="F38" s="129">
        <v>0</v>
      </c>
      <c r="G38" s="129">
        <f t="shared" si="0"/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65">
      <c r="A39" s="126" t="s">
        <v>60</v>
      </c>
      <c r="B39" s="127">
        <v>10</v>
      </c>
      <c r="C39" s="185" t="s">
        <v>61</v>
      </c>
      <c r="D39" s="185"/>
      <c r="E39" s="130">
        <v>0</v>
      </c>
      <c r="F39" s="129">
        <v>0</v>
      </c>
      <c r="G39" s="129">
        <f t="shared" si="0"/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87" customHeight="1">
      <c r="A40" s="126" t="s">
        <v>62</v>
      </c>
      <c r="B40" s="127">
        <v>10</v>
      </c>
      <c r="C40" s="185" t="s">
        <v>63</v>
      </c>
      <c r="D40" s="185"/>
      <c r="E40" s="128">
        <f>E42+E44</f>
        <v>373500</v>
      </c>
      <c r="F40" s="128">
        <f>F42+F43+F44</f>
        <v>344622.91</v>
      </c>
      <c r="G40" s="129">
        <f t="shared" si="0"/>
        <v>-28877.090000000026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50">
      <c r="A41" s="126" t="s">
        <v>64</v>
      </c>
      <c r="B41" s="127">
        <v>10</v>
      </c>
      <c r="C41" s="185" t="s">
        <v>65</v>
      </c>
      <c r="D41" s="185"/>
      <c r="E41" s="130">
        <v>0</v>
      </c>
      <c r="F41" s="129">
        <v>0</v>
      </c>
      <c r="G41" s="129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89.25" customHeight="1">
      <c r="A42" s="126" t="s">
        <v>66</v>
      </c>
      <c r="B42" s="127">
        <v>10</v>
      </c>
      <c r="C42" s="185" t="s">
        <v>67</v>
      </c>
      <c r="D42" s="185"/>
      <c r="E42" s="130">
        <v>290800</v>
      </c>
      <c r="F42" s="129">
        <v>268814.54</v>
      </c>
      <c r="G42" s="129">
        <f t="shared" si="0"/>
        <v>-21985.46000000002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60">
      <c r="A43" s="126" t="s">
        <v>68</v>
      </c>
      <c r="B43" s="127"/>
      <c r="C43" s="185" t="s">
        <v>240</v>
      </c>
      <c r="D43" s="185"/>
      <c r="E43" s="130">
        <v>0</v>
      </c>
      <c r="F43" s="131">
        <v>0</v>
      </c>
      <c r="G43" s="129">
        <f>F43-E43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60">
      <c r="A44" s="126" t="s">
        <v>68</v>
      </c>
      <c r="B44" s="127"/>
      <c r="C44" s="185" t="s">
        <v>239</v>
      </c>
      <c r="D44" s="185"/>
      <c r="E44" s="130">
        <v>82700</v>
      </c>
      <c r="F44" s="131">
        <v>75808.37</v>
      </c>
      <c r="G44" s="129">
        <f t="shared" si="0"/>
        <v>-6891.630000000005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60">
      <c r="A45" s="126" t="s">
        <v>69</v>
      </c>
      <c r="B45" s="127"/>
      <c r="C45" s="185" t="s">
        <v>70</v>
      </c>
      <c r="D45" s="185"/>
      <c r="E45" s="128">
        <f>E48</f>
        <v>11000</v>
      </c>
      <c r="F45" s="128">
        <f>F48</f>
        <v>6313.61</v>
      </c>
      <c r="G45" s="129">
        <f t="shared" si="0"/>
        <v>-4686.39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30">
      <c r="A46" s="126" t="s">
        <v>71</v>
      </c>
      <c r="B46" s="127"/>
      <c r="C46" s="185" t="s">
        <v>72</v>
      </c>
      <c r="D46" s="185"/>
      <c r="E46" s="130">
        <v>11000</v>
      </c>
      <c r="F46" s="131">
        <v>6313.61</v>
      </c>
      <c r="G46" s="129">
        <f t="shared" si="0"/>
        <v>-4686.39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6" t="s">
        <v>73</v>
      </c>
      <c r="B47" s="127"/>
      <c r="C47" s="185" t="s">
        <v>74</v>
      </c>
      <c r="D47" s="185"/>
      <c r="E47" s="130">
        <v>11000</v>
      </c>
      <c r="F47" s="129">
        <v>6313.61</v>
      </c>
      <c r="G47" s="129">
        <f t="shared" si="0"/>
        <v>-4686.39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75">
      <c r="A48" s="126" t="s">
        <v>75</v>
      </c>
      <c r="B48" s="127"/>
      <c r="C48" s="185" t="s">
        <v>76</v>
      </c>
      <c r="D48" s="185"/>
      <c r="E48" s="130">
        <v>11000</v>
      </c>
      <c r="F48" s="129">
        <v>6313.61</v>
      </c>
      <c r="G48" s="129">
        <f t="shared" si="0"/>
        <v>-4686.39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49.5" customHeight="1">
      <c r="A49" s="126" t="s">
        <v>77</v>
      </c>
      <c r="B49" s="127">
        <v>10</v>
      </c>
      <c r="C49" s="185" t="s">
        <v>78</v>
      </c>
      <c r="D49" s="185"/>
      <c r="E49" s="132">
        <f>E52</f>
        <v>347600</v>
      </c>
      <c r="F49" s="129">
        <f>F52</f>
        <v>347670</v>
      </c>
      <c r="G49" s="129">
        <f t="shared" si="0"/>
        <v>70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65">
      <c r="A50" s="126" t="s">
        <v>79</v>
      </c>
      <c r="B50" s="127"/>
      <c r="C50" s="185" t="s">
        <v>80</v>
      </c>
      <c r="D50" s="185"/>
      <c r="E50" s="130">
        <v>0</v>
      </c>
      <c r="F50" s="129">
        <v>0</v>
      </c>
      <c r="G50" s="129">
        <f t="shared" si="0"/>
        <v>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98.25" customHeight="1">
      <c r="A51" s="126" t="s">
        <v>81</v>
      </c>
      <c r="B51" s="127">
        <v>10</v>
      </c>
      <c r="C51" s="185" t="s">
        <v>82</v>
      </c>
      <c r="D51" s="185"/>
      <c r="E51" s="130">
        <v>0</v>
      </c>
      <c r="F51" s="129">
        <v>0</v>
      </c>
      <c r="G51" s="129">
        <f t="shared" si="0"/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93.75" customHeight="1">
      <c r="A52" s="126" t="s">
        <v>83</v>
      </c>
      <c r="B52" s="127">
        <v>10</v>
      </c>
      <c r="C52" s="185" t="s">
        <v>84</v>
      </c>
      <c r="D52" s="185"/>
      <c r="E52" s="133">
        <v>347600</v>
      </c>
      <c r="F52" s="134">
        <v>347670</v>
      </c>
      <c r="G52" s="129">
        <f t="shared" si="0"/>
        <v>70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5">
      <c r="A53" s="115"/>
      <c r="B53" s="127"/>
      <c r="C53" s="192" t="s">
        <v>85</v>
      </c>
      <c r="D53" s="192"/>
      <c r="E53" s="133">
        <v>0</v>
      </c>
      <c r="F53" s="134">
        <v>0</v>
      </c>
      <c r="G53" s="129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15.75">
      <c r="A54" s="126" t="s">
        <v>86</v>
      </c>
      <c r="B54" s="127" t="s">
        <v>87</v>
      </c>
      <c r="C54" s="185" t="s">
        <v>88</v>
      </c>
      <c r="D54" s="185"/>
      <c r="E54" s="135">
        <f>E55+E56+E57</f>
        <v>2600</v>
      </c>
      <c r="F54" s="135">
        <f>F55+F56+F57</f>
        <v>8000</v>
      </c>
      <c r="G54" s="129">
        <f t="shared" si="0"/>
        <v>5400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15">
      <c r="A55" s="126"/>
      <c r="B55" s="127"/>
      <c r="C55" s="192" t="s">
        <v>241</v>
      </c>
      <c r="D55" s="193"/>
      <c r="E55" s="133">
        <v>0</v>
      </c>
      <c r="F55" s="133">
        <v>0</v>
      </c>
      <c r="G55" s="129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">
      <c r="A56" s="126"/>
      <c r="B56" s="127"/>
      <c r="C56" s="185" t="s">
        <v>281</v>
      </c>
      <c r="D56" s="185"/>
      <c r="E56" s="133">
        <v>0</v>
      </c>
      <c r="F56" s="134">
        <v>8000</v>
      </c>
      <c r="G56" s="129">
        <f t="shared" si="0"/>
        <v>8000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45">
      <c r="A57" s="126" t="s">
        <v>89</v>
      </c>
      <c r="B57" s="127" t="s">
        <v>87</v>
      </c>
      <c r="C57" s="185" t="s">
        <v>263</v>
      </c>
      <c r="D57" s="185"/>
      <c r="E57" s="130">
        <v>2600</v>
      </c>
      <c r="F57" s="129">
        <v>0</v>
      </c>
      <c r="G57" s="129">
        <f t="shared" si="0"/>
        <v>-2600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31.5" customHeight="1">
      <c r="A58" s="126" t="s">
        <v>90</v>
      </c>
      <c r="B58" s="127">
        <v>10</v>
      </c>
      <c r="C58" s="185" t="s">
        <v>91</v>
      </c>
      <c r="D58" s="185"/>
      <c r="E58" s="130">
        <v>0</v>
      </c>
      <c r="F58" s="129">
        <v>0</v>
      </c>
      <c r="G58" s="129">
        <f t="shared" si="0"/>
        <v>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30">
      <c r="A59" s="126" t="s">
        <v>92</v>
      </c>
      <c r="B59" s="127">
        <v>10</v>
      </c>
      <c r="C59" s="185" t="s">
        <v>93</v>
      </c>
      <c r="D59" s="185"/>
      <c r="E59" s="130">
        <v>0</v>
      </c>
      <c r="F59" s="129">
        <v>0</v>
      </c>
      <c r="G59" s="129">
        <f t="shared" si="0"/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5">
      <c r="A60" s="126"/>
      <c r="B60" s="127"/>
      <c r="C60" s="185"/>
      <c r="D60" s="185"/>
      <c r="E60" s="130"/>
      <c r="F60" s="129"/>
      <c r="G60" s="129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15">
      <c r="A61" s="126"/>
      <c r="B61" s="127"/>
      <c r="C61" s="185"/>
      <c r="D61" s="185"/>
      <c r="E61" s="130"/>
      <c r="F61" s="129"/>
      <c r="G61" s="129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80.25" customHeight="1">
      <c r="A62" s="126" t="s">
        <v>94</v>
      </c>
      <c r="B62" s="127">
        <v>10</v>
      </c>
      <c r="C62" s="185" t="s">
        <v>95</v>
      </c>
      <c r="D62" s="185"/>
      <c r="E62" s="136">
        <f>E63+E64+E65+E66+E67+E69</f>
        <v>5317000</v>
      </c>
      <c r="F62" s="136">
        <f>F63+F64+F65+F66+F67+F69</f>
        <v>5221262.3</v>
      </c>
      <c r="G62" s="129">
        <f>F62-E62</f>
        <v>-95737.70000000019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54" customHeight="1">
      <c r="A63" s="126" t="s">
        <v>96</v>
      </c>
      <c r="B63" s="127">
        <v>10</v>
      </c>
      <c r="C63" s="185" t="s">
        <v>242</v>
      </c>
      <c r="D63" s="185"/>
      <c r="E63" s="129">
        <v>4987000</v>
      </c>
      <c r="F63" s="129">
        <v>4917200</v>
      </c>
      <c r="G63" s="129">
        <f>F63-E63</f>
        <v>-69800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38.25" customHeight="1">
      <c r="A64" s="126" t="s">
        <v>97</v>
      </c>
      <c r="B64" s="127"/>
      <c r="C64" s="185" t="s">
        <v>243</v>
      </c>
      <c r="D64" s="185"/>
      <c r="E64" s="129">
        <v>0</v>
      </c>
      <c r="F64" s="129">
        <v>0</v>
      </c>
      <c r="G64" s="129"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75">
      <c r="A65" s="126" t="s">
        <v>98</v>
      </c>
      <c r="B65" s="127">
        <v>10</v>
      </c>
      <c r="C65" s="185" t="s">
        <v>244</v>
      </c>
      <c r="D65" s="185"/>
      <c r="E65" s="130">
        <v>92500</v>
      </c>
      <c r="F65" s="130">
        <v>66562.3</v>
      </c>
      <c r="G65" s="129">
        <f aca="true" t="shared" si="1" ref="G65:G70">F65-E65</f>
        <v>-25937.699999999997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60">
      <c r="A66" s="126" t="s">
        <v>99</v>
      </c>
      <c r="B66" s="127">
        <v>10</v>
      </c>
      <c r="C66" s="185" t="s">
        <v>245</v>
      </c>
      <c r="D66" s="185"/>
      <c r="E66" s="130">
        <v>200</v>
      </c>
      <c r="F66" s="130">
        <v>200</v>
      </c>
      <c r="G66" s="129" t="s">
        <v>257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45">
      <c r="A67" s="137" t="s">
        <v>100</v>
      </c>
      <c r="B67" s="127">
        <v>10</v>
      </c>
      <c r="C67" s="185" t="s">
        <v>246</v>
      </c>
      <c r="D67" s="185"/>
      <c r="E67" s="129">
        <v>0</v>
      </c>
      <c r="F67" s="129">
        <v>0</v>
      </c>
      <c r="G67" s="129">
        <f t="shared" si="1"/>
        <v>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105">
      <c r="A68" s="138" t="s">
        <v>101</v>
      </c>
      <c r="B68" s="139"/>
      <c r="C68" s="185" t="s">
        <v>247</v>
      </c>
      <c r="D68" s="185"/>
      <c r="E68" s="129">
        <v>0</v>
      </c>
      <c r="F68" s="129">
        <v>0</v>
      </c>
      <c r="G68" s="129">
        <f t="shared" si="1"/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7" ht="15" customHeight="1">
      <c r="A69" s="140"/>
      <c r="B69" s="141"/>
      <c r="C69" s="185" t="s">
        <v>248</v>
      </c>
      <c r="D69" s="185"/>
      <c r="E69" s="130">
        <v>237300</v>
      </c>
      <c r="F69" s="129">
        <v>237300</v>
      </c>
      <c r="G69" s="129">
        <f t="shared" si="1"/>
        <v>0</v>
      </c>
    </row>
    <row r="70" spans="1:7" ht="15" customHeight="1">
      <c r="A70" s="142"/>
      <c r="B70" s="143"/>
      <c r="C70" s="185" t="s">
        <v>249</v>
      </c>
      <c r="D70" s="185"/>
      <c r="E70" s="130"/>
      <c r="F70" s="129"/>
      <c r="G70" s="129">
        <f t="shared" si="1"/>
        <v>0</v>
      </c>
    </row>
    <row r="71" spans="1:7" ht="12.75" customHeight="1">
      <c r="A71" s="144"/>
      <c r="B71" s="122"/>
      <c r="C71" s="194"/>
      <c r="D71" s="194"/>
      <c r="E71" s="145"/>
      <c r="F71" s="145"/>
      <c r="G71" s="145"/>
    </row>
    <row r="72" spans="1:7" ht="12.75" customHeight="1">
      <c r="A72" s="172"/>
      <c r="B72" s="173"/>
      <c r="C72" s="174"/>
      <c r="D72" s="174"/>
      <c r="E72" s="174"/>
      <c r="F72" s="174"/>
      <c r="G72" s="174"/>
    </row>
    <row r="73" spans="1:7" ht="12.75" customHeight="1">
      <c r="A73" s="172"/>
      <c r="B73" s="173"/>
      <c r="C73" s="174"/>
      <c r="D73" s="174"/>
      <c r="E73" s="174"/>
      <c r="F73" s="174"/>
      <c r="G73" s="174"/>
    </row>
    <row r="74" spans="1:7" ht="22.5" customHeight="1">
      <c r="A74" s="172"/>
      <c r="B74" s="173"/>
      <c r="C74" s="174"/>
      <c r="D74" s="174"/>
      <c r="E74" s="174"/>
      <c r="F74" s="174"/>
      <c r="G74" s="174"/>
    </row>
    <row r="75" spans="3:5" ht="11.25" customHeight="1">
      <c r="C75" s="158"/>
      <c r="D75" s="158"/>
      <c r="E75" s="175"/>
    </row>
    <row r="76" spans="3:5" ht="11.25" customHeight="1">
      <c r="C76" s="158"/>
      <c r="D76" s="158"/>
      <c r="E76" s="175"/>
    </row>
    <row r="77" spans="3:5" ht="11.25" customHeight="1">
      <c r="C77" s="158"/>
      <c r="D77" s="158"/>
      <c r="E77" s="175"/>
    </row>
    <row r="78" spans="3:5" ht="11.25" customHeight="1">
      <c r="C78" s="158"/>
      <c r="D78" s="158"/>
      <c r="E78" s="175"/>
    </row>
    <row r="79" spans="3:5" ht="11.25" customHeight="1">
      <c r="C79" s="158"/>
      <c r="D79" s="158"/>
      <c r="E79" s="175"/>
    </row>
    <row r="80" spans="3:5" ht="11.25" customHeight="1">
      <c r="C80" s="158"/>
      <c r="D80" s="158"/>
      <c r="E80" s="175"/>
    </row>
    <row r="81" spans="3:5" ht="11.25" customHeight="1">
      <c r="C81" s="158"/>
      <c r="D81" s="158"/>
      <c r="E81" s="175"/>
    </row>
    <row r="82" spans="3:5" ht="11.25" customHeight="1">
      <c r="C82" s="158"/>
      <c r="D82" s="158"/>
      <c r="E82" s="175"/>
    </row>
    <row r="83" spans="3:5" ht="11.25" customHeight="1">
      <c r="C83" s="158"/>
      <c r="D83" s="158"/>
      <c r="E83" s="175"/>
    </row>
    <row r="84" spans="3:5" ht="11.25" customHeight="1">
      <c r="C84" s="158"/>
      <c r="D84" s="158"/>
      <c r="E84" s="175"/>
    </row>
    <row r="85" spans="3:5" ht="11.25" customHeight="1">
      <c r="C85" s="158"/>
      <c r="D85" s="158"/>
      <c r="E85" s="175"/>
    </row>
    <row r="86" spans="3:5" ht="11.25" customHeight="1">
      <c r="C86" s="158"/>
      <c r="D86" s="158"/>
      <c r="E86" s="175"/>
    </row>
    <row r="87" spans="3:5" ht="11.25" customHeight="1">
      <c r="C87" s="158"/>
      <c r="D87" s="158"/>
      <c r="E87" s="175"/>
    </row>
    <row r="88" spans="3:5" ht="11.25" customHeight="1">
      <c r="C88" s="158"/>
      <c r="D88" s="158"/>
      <c r="E88" s="175"/>
    </row>
    <row r="89" spans="3:5" ht="11.25" customHeight="1">
      <c r="C89" s="158"/>
      <c r="D89" s="158"/>
      <c r="E89" s="175"/>
    </row>
    <row r="90" spans="3:5" ht="11.25" customHeight="1">
      <c r="C90" s="158"/>
      <c r="D90" s="158"/>
      <c r="E90" s="175"/>
    </row>
    <row r="91" spans="3:5" ht="11.25" customHeight="1">
      <c r="C91" s="158"/>
      <c r="D91" s="158"/>
      <c r="E91" s="175"/>
    </row>
    <row r="92" spans="3:5" ht="11.25" customHeight="1">
      <c r="C92" s="158"/>
      <c r="D92" s="158"/>
      <c r="E92" s="175"/>
    </row>
    <row r="93" spans="3:5" ht="11.25" customHeight="1">
      <c r="C93" s="158"/>
      <c r="D93" s="158"/>
      <c r="E93" s="175"/>
    </row>
    <row r="94" spans="3:5" ht="11.25" customHeight="1">
      <c r="C94" s="158"/>
      <c r="D94" s="158"/>
      <c r="E94" s="175"/>
    </row>
    <row r="95" ht="23.25" customHeight="1"/>
    <row r="96" ht="9.75" customHeight="1"/>
    <row r="97" spans="1:4" ht="12.75" customHeight="1">
      <c r="A97" s="158"/>
      <c r="B97" s="158"/>
      <c r="C97" s="177"/>
      <c r="D97" s="177"/>
    </row>
  </sheetData>
  <sheetProtection selectLockedCells="1" selectUnlockedCells="1"/>
  <mergeCells count="64">
    <mergeCell ref="C65:D65"/>
    <mergeCell ref="C66:D66"/>
    <mergeCell ref="C71:D71"/>
    <mergeCell ref="C67:D67"/>
    <mergeCell ref="C68:D68"/>
    <mergeCell ref="C69:D69"/>
    <mergeCell ref="C70:D70"/>
    <mergeCell ref="C64:D64"/>
    <mergeCell ref="C60:D60"/>
    <mergeCell ref="C61:D61"/>
    <mergeCell ref="C62:D62"/>
    <mergeCell ref="C63:D63"/>
    <mergeCell ref="C51:D51"/>
    <mergeCell ref="C53:D53"/>
    <mergeCell ref="C50:D50"/>
    <mergeCell ref="C59:D59"/>
    <mergeCell ref="C37:D37"/>
    <mergeCell ref="C38:D38"/>
    <mergeCell ref="C39:D39"/>
    <mergeCell ref="C40:D40"/>
    <mergeCell ref="C55:D55"/>
    <mergeCell ref="C54:D54"/>
    <mergeCell ref="C52:D52"/>
    <mergeCell ref="C33:D33"/>
    <mergeCell ref="C47:D47"/>
    <mergeCell ref="C48:D48"/>
    <mergeCell ref="C49:D49"/>
    <mergeCell ref="C34:D34"/>
    <mergeCell ref="C35:D35"/>
    <mergeCell ref="C36:D36"/>
    <mergeCell ref="C32:D32"/>
    <mergeCell ref="C58:D58"/>
    <mergeCell ref="C41:D41"/>
    <mergeCell ref="C42:D42"/>
    <mergeCell ref="C44:D44"/>
    <mergeCell ref="C45:D45"/>
    <mergeCell ref="C43:D43"/>
    <mergeCell ref="C56:D56"/>
    <mergeCell ref="C57:D57"/>
    <mergeCell ref="C46:D46"/>
    <mergeCell ref="C24:D24"/>
    <mergeCell ref="C26:D26"/>
    <mergeCell ref="C30:D30"/>
    <mergeCell ref="C31:D31"/>
    <mergeCell ref="C27:D27"/>
    <mergeCell ref="C25:D25"/>
    <mergeCell ref="C29:D29"/>
    <mergeCell ref="C28:D28"/>
    <mergeCell ref="C12:D14"/>
    <mergeCell ref="E12:E14"/>
    <mergeCell ref="C16:D16"/>
    <mergeCell ref="C17:D17"/>
    <mergeCell ref="C18:D18"/>
    <mergeCell ref="C19:D19"/>
    <mergeCell ref="A1:F1"/>
    <mergeCell ref="A3:E3"/>
    <mergeCell ref="A7:C7"/>
    <mergeCell ref="D7:E7"/>
    <mergeCell ref="C23:D23"/>
    <mergeCell ref="C20:D20"/>
    <mergeCell ref="C21:D21"/>
    <mergeCell ref="C15:D15"/>
    <mergeCell ref="A10:G10"/>
    <mergeCell ref="C22:D22"/>
  </mergeCells>
  <printOptions/>
  <pageMargins left="0.7875" right="0.39375" top="0.5902777777777778" bottom="0.7875" header="0.5118055555555555" footer="0.5118055555555555"/>
  <pageSetup horizontalDpi="300" verticalDpi="300" orientation="portrait" paperSize="9" scale="50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"/>
  <sheetViews>
    <sheetView view="pageBreakPreview" zoomScaleSheetLayoutView="100" zoomScalePageLayoutView="0" workbookViewId="0" topLeftCell="A82">
      <selection activeCell="C89" sqref="C89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5" t="s">
        <v>102</v>
      </c>
      <c r="F1" s="195"/>
    </row>
    <row r="2" spans="1:6" ht="12.75" customHeight="1">
      <c r="A2" s="187" t="s">
        <v>103</v>
      </c>
      <c r="B2" s="187"/>
      <c r="C2" s="187"/>
      <c r="D2" s="187"/>
      <c r="E2" s="187"/>
      <c r="F2" s="187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196" t="s">
        <v>104</v>
      </c>
      <c r="D4" s="196" t="s">
        <v>105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196"/>
      <c r="D5" s="196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196"/>
      <c r="D6" s="196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/>
    </row>
    <row r="8" spans="1:6" ht="15" customHeight="1">
      <c r="A8" s="19" t="s">
        <v>107</v>
      </c>
      <c r="B8" s="20" t="s">
        <v>108</v>
      </c>
      <c r="C8" s="41" t="s">
        <v>33</v>
      </c>
      <c r="D8" s="42">
        <f>D17+D19+D25+D28+D40+D46+D51+D59+D71+D81+D84+D87+D91+D97</f>
        <v>9086410</v>
      </c>
      <c r="E8" s="42">
        <f>E17+E19+E25+E28+E40+E46+E51+E59+E71+E81+E84+E87+E91+E97</f>
        <v>7245757.91</v>
      </c>
      <c r="F8" s="23">
        <f>D8-E8</f>
        <v>1840652.0899999999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109</v>
      </c>
      <c r="B10" s="47"/>
      <c r="C10" s="48" t="s">
        <v>110</v>
      </c>
      <c r="D10" s="44"/>
      <c r="E10" s="45"/>
      <c r="F10" s="49"/>
    </row>
    <row r="11" spans="1:23" ht="22.5">
      <c r="A11" s="28" t="s">
        <v>111</v>
      </c>
      <c r="B11" s="29">
        <v>200</v>
      </c>
      <c r="C11" s="50" t="s">
        <v>112</v>
      </c>
      <c r="D11" s="114">
        <f>D12+D13+D14</f>
        <v>3767800</v>
      </c>
      <c r="E11" s="113">
        <f>E12+E13+E14</f>
        <v>2936741.14</v>
      </c>
      <c r="F11" s="51">
        <f>D11-E11</f>
        <v>831058.8599999999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111</v>
      </c>
      <c r="B12" s="29">
        <v>200</v>
      </c>
      <c r="C12" s="50" t="s">
        <v>113</v>
      </c>
      <c r="D12" s="30">
        <v>2665200</v>
      </c>
      <c r="E12" s="31">
        <v>2112652.75</v>
      </c>
      <c r="F12" s="51">
        <f aca="true" t="shared" si="0" ref="F12:F19">D12-E12</f>
        <v>552547.25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114</v>
      </c>
      <c r="B13" s="29">
        <v>200</v>
      </c>
      <c r="C13" s="50" t="s">
        <v>115</v>
      </c>
      <c r="D13" s="30">
        <v>228600</v>
      </c>
      <c r="E13" s="31">
        <v>162871.2</v>
      </c>
      <c r="F13" s="51">
        <f t="shared" si="0"/>
        <v>65728.79999999999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116</v>
      </c>
      <c r="B14" s="29"/>
      <c r="C14" s="50" t="s">
        <v>117</v>
      </c>
      <c r="D14" s="30">
        <v>874000</v>
      </c>
      <c r="E14" s="31">
        <v>661217.19</v>
      </c>
      <c r="F14" s="51">
        <f t="shared" si="0"/>
        <v>212782.81000000006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118</v>
      </c>
      <c r="B15" s="29">
        <v>200</v>
      </c>
      <c r="C15" s="50" t="s">
        <v>119</v>
      </c>
      <c r="D15" s="30">
        <v>660000</v>
      </c>
      <c r="E15" s="31">
        <v>498248.88</v>
      </c>
      <c r="F15" s="51">
        <f t="shared" si="0"/>
        <v>161751.12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118</v>
      </c>
      <c r="B16" s="29"/>
      <c r="C16" s="50" t="s">
        <v>120</v>
      </c>
      <c r="D16" s="30">
        <v>660000</v>
      </c>
      <c r="E16" s="31">
        <v>498248.88</v>
      </c>
      <c r="F16" s="51">
        <f t="shared" si="0"/>
        <v>161751.12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6" ht="15" customHeight="1">
      <c r="A17" s="52" t="s">
        <v>121</v>
      </c>
      <c r="B17" s="53"/>
      <c r="C17" s="54" t="s">
        <v>122</v>
      </c>
      <c r="D17" s="42">
        <f>D11+D15</f>
        <v>4427800</v>
      </c>
      <c r="E17" s="55">
        <f>E11+E15</f>
        <v>3434990.02</v>
      </c>
      <c r="F17" s="51">
        <f t="shared" si="0"/>
        <v>992809.98</v>
      </c>
    </row>
    <row r="18" spans="1:6" s="200" customFormat="1" ht="36.75" customHeight="1">
      <c r="A18" s="28" t="s">
        <v>118</v>
      </c>
      <c r="B18" s="56"/>
      <c r="C18" s="50" t="s">
        <v>123</v>
      </c>
      <c r="D18" s="57">
        <v>200</v>
      </c>
      <c r="E18" s="57">
        <v>200</v>
      </c>
      <c r="F18" s="51">
        <f t="shared" si="0"/>
        <v>0</v>
      </c>
    </row>
    <row r="19" spans="1:6" ht="15" customHeight="1">
      <c r="A19" s="58" t="s">
        <v>121</v>
      </c>
      <c r="B19" s="53"/>
      <c r="C19" s="59" t="s">
        <v>124</v>
      </c>
      <c r="D19" s="55">
        <v>200</v>
      </c>
      <c r="E19" s="55">
        <f>E18</f>
        <v>200</v>
      </c>
      <c r="F19" s="51">
        <f t="shared" si="0"/>
        <v>0</v>
      </c>
    </row>
    <row r="20" spans="1:6" ht="15" customHeight="1" hidden="1">
      <c r="A20" s="52"/>
      <c r="B20" s="53"/>
      <c r="C20" s="60"/>
      <c r="D20" s="42"/>
      <c r="E20" s="55"/>
      <c r="F20" s="51"/>
    </row>
    <row r="21" spans="1:6" ht="15" customHeight="1" hidden="1">
      <c r="A21" s="28" t="s">
        <v>125</v>
      </c>
      <c r="B21" s="56"/>
      <c r="C21" s="26" t="s">
        <v>126</v>
      </c>
      <c r="D21" s="21" t="s">
        <v>127</v>
      </c>
      <c r="E21" s="22"/>
      <c r="F21" s="51"/>
    </row>
    <row r="22" spans="1:6" ht="15" customHeight="1" hidden="1">
      <c r="A22" s="46" t="s">
        <v>121</v>
      </c>
      <c r="B22" s="53"/>
      <c r="C22" s="54" t="s">
        <v>126</v>
      </c>
      <c r="D22" s="42" t="s">
        <v>127</v>
      </c>
      <c r="E22" s="55"/>
      <c r="F22" s="51"/>
    </row>
    <row r="23" spans="1:6" ht="48.75" customHeight="1">
      <c r="A23" s="46" t="s">
        <v>128</v>
      </c>
      <c r="B23" s="53"/>
      <c r="C23" s="54" t="s">
        <v>129</v>
      </c>
      <c r="D23" s="42"/>
      <c r="E23" s="55"/>
      <c r="F23" s="51"/>
    </row>
    <row r="24" spans="1:6" ht="22.5" customHeight="1">
      <c r="A24" s="46" t="s">
        <v>130</v>
      </c>
      <c r="B24" s="53"/>
      <c r="C24" s="26" t="s">
        <v>131</v>
      </c>
      <c r="D24" s="21">
        <v>3110</v>
      </c>
      <c r="E24" s="22">
        <v>3110</v>
      </c>
      <c r="F24" s="51">
        <f>D24-E24</f>
        <v>0</v>
      </c>
    </row>
    <row r="25" spans="1:6" ht="15" customHeight="1">
      <c r="A25" s="46" t="s">
        <v>132</v>
      </c>
      <c r="B25" s="53"/>
      <c r="C25" s="26" t="s">
        <v>133</v>
      </c>
      <c r="D25" s="42">
        <f>D24</f>
        <v>3110</v>
      </c>
      <c r="E25" s="55">
        <f>E24</f>
        <v>3110</v>
      </c>
      <c r="F25" s="51">
        <f>D25-E25</f>
        <v>0</v>
      </c>
    </row>
    <row r="26" spans="1:6" ht="15" customHeight="1">
      <c r="A26" s="46" t="s">
        <v>134</v>
      </c>
      <c r="B26" s="53"/>
      <c r="C26" s="54" t="s">
        <v>135</v>
      </c>
      <c r="D26" s="42"/>
      <c r="E26" s="55"/>
      <c r="F26" s="51"/>
    </row>
    <row r="27" spans="1:6" ht="15" customHeight="1">
      <c r="A27" s="46" t="s">
        <v>134</v>
      </c>
      <c r="B27" s="53"/>
      <c r="C27" s="26" t="s">
        <v>238</v>
      </c>
      <c r="D27" s="21">
        <v>10000</v>
      </c>
      <c r="E27" s="112">
        <v>0</v>
      </c>
      <c r="F27" s="51">
        <v>0</v>
      </c>
    </row>
    <row r="28" spans="1:6" ht="15" customHeight="1">
      <c r="A28" s="46" t="s">
        <v>121</v>
      </c>
      <c r="B28" s="53"/>
      <c r="C28" s="26" t="s">
        <v>238</v>
      </c>
      <c r="D28" s="42">
        <f>D27</f>
        <v>10000</v>
      </c>
      <c r="E28" s="55">
        <v>0</v>
      </c>
      <c r="F28" s="51">
        <v>0</v>
      </c>
    </row>
    <row r="29" spans="1:6" ht="39.75" customHeight="1">
      <c r="A29" s="46" t="s">
        <v>136</v>
      </c>
      <c r="B29" s="53"/>
      <c r="C29" s="54" t="s">
        <v>137</v>
      </c>
      <c r="D29" s="42"/>
      <c r="E29" s="55"/>
      <c r="F29" s="51"/>
    </row>
    <row r="30" spans="1:6" ht="38.25" customHeight="1">
      <c r="A30" s="35" t="s">
        <v>138</v>
      </c>
      <c r="B30" s="61"/>
      <c r="C30" s="62" t="s">
        <v>139</v>
      </c>
      <c r="D30" s="21">
        <v>20000</v>
      </c>
      <c r="E30" s="22">
        <v>20000</v>
      </c>
      <c r="F30" s="51">
        <f>D30-E30</f>
        <v>0</v>
      </c>
    </row>
    <row r="31" spans="1:6" ht="38.25" customHeight="1">
      <c r="A31" s="33" t="s">
        <v>118</v>
      </c>
      <c r="B31" s="35"/>
      <c r="C31" s="63" t="s">
        <v>264</v>
      </c>
      <c r="D31" s="21">
        <v>1000</v>
      </c>
      <c r="E31" s="22">
        <v>0</v>
      </c>
      <c r="F31" s="51">
        <f aca="true" t="shared" si="1" ref="F31:F40">D31-E31</f>
        <v>1000</v>
      </c>
    </row>
    <row r="32" spans="1:6" ht="38.25" customHeight="1">
      <c r="A32" s="33" t="s">
        <v>118</v>
      </c>
      <c r="B32" s="35"/>
      <c r="C32" s="63" t="s">
        <v>265</v>
      </c>
      <c r="D32" s="21">
        <v>1000</v>
      </c>
      <c r="E32" s="22">
        <v>0</v>
      </c>
      <c r="F32" s="51">
        <f t="shared" si="1"/>
        <v>1000</v>
      </c>
    </row>
    <row r="33" spans="1:6" ht="38.25" customHeight="1">
      <c r="A33" s="33" t="s">
        <v>118</v>
      </c>
      <c r="B33" s="35"/>
      <c r="C33" s="63" t="s">
        <v>266</v>
      </c>
      <c r="D33" s="21">
        <v>1000</v>
      </c>
      <c r="E33" s="22">
        <v>0</v>
      </c>
      <c r="F33" s="51">
        <f t="shared" si="1"/>
        <v>1000</v>
      </c>
    </row>
    <row r="34" spans="1:6" ht="38.25" customHeight="1">
      <c r="A34" s="33" t="s">
        <v>118</v>
      </c>
      <c r="B34" s="35"/>
      <c r="C34" s="63" t="s">
        <v>267</v>
      </c>
      <c r="D34" s="21">
        <v>1000</v>
      </c>
      <c r="E34" s="22">
        <v>0</v>
      </c>
      <c r="F34" s="51">
        <f t="shared" si="1"/>
        <v>1000</v>
      </c>
    </row>
    <row r="35" spans="1:6" ht="33.75" customHeight="1">
      <c r="A35" s="33" t="s">
        <v>118</v>
      </c>
      <c r="B35" s="35"/>
      <c r="C35" s="63" t="s">
        <v>140</v>
      </c>
      <c r="D35" s="21">
        <v>80000</v>
      </c>
      <c r="E35" s="22">
        <v>61973.76</v>
      </c>
      <c r="F35" s="51">
        <f t="shared" si="1"/>
        <v>18026.239999999998</v>
      </c>
    </row>
    <row r="36" spans="1:6" ht="32.25" customHeight="1">
      <c r="A36" s="64" t="s">
        <v>141</v>
      </c>
      <c r="B36" s="65"/>
      <c r="C36" s="26" t="s">
        <v>142</v>
      </c>
      <c r="D36" s="21">
        <v>129200</v>
      </c>
      <c r="E36" s="22">
        <v>94959</v>
      </c>
      <c r="F36" s="51">
        <f t="shared" si="1"/>
        <v>34241</v>
      </c>
    </row>
    <row r="37" spans="1:6" ht="15" customHeight="1">
      <c r="A37" s="33" t="s">
        <v>143</v>
      </c>
      <c r="B37" s="66"/>
      <c r="C37" s="26" t="s">
        <v>144</v>
      </c>
      <c r="D37" s="21">
        <v>2500</v>
      </c>
      <c r="E37" s="22">
        <v>2191</v>
      </c>
      <c r="F37" s="51">
        <f t="shared" si="1"/>
        <v>309</v>
      </c>
    </row>
    <row r="38" spans="1:6" ht="15" customHeight="1">
      <c r="A38" s="33" t="s">
        <v>138</v>
      </c>
      <c r="B38" s="66"/>
      <c r="C38" s="26" t="s">
        <v>145</v>
      </c>
      <c r="D38" s="21">
        <v>30800</v>
      </c>
      <c r="E38" s="22">
        <v>30772.46</v>
      </c>
      <c r="F38" s="51">
        <f t="shared" si="1"/>
        <v>27.540000000000873</v>
      </c>
    </row>
    <row r="39" spans="1:6" ht="33.75">
      <c r="A39" s="33" t="s">
        <v>118</v>
      </c>
      <c r="B39" s="66"/>
      <c r="C39" s="26" t="s">
        <v>146</v>
      </c>
      <c r="D39" s="21">
        <v>17300</v>
      </c>
      <c r="E39" s="22">
        <v>0</v>
      </c>
      <c r="F39" s="51">
        <f t="shared" si="1"/>
        <v>17300</v>
      </c>
    </row>
    <row r="40" spans="1:6" ht="15" customHeight="1">
      <c r="A40" s="52" t="s">
        <v>121</v>
      </c>
      <c r="B40" s="53"/>
      <c r="C40" s="54" t="s">
        <v>147</v>
      </c>
      <c r="D40" s="42">
        <f>D30+D31+D32+D33+D34+D35+D36+D37+D38+D39</f>
        <v>283800</v>
      </c>
      <c r="E40" s="42">
        <f>E30+E31+E32+E33+E34+E35+E36+E37+E38+E39</f>
        <v>209896.22</v>
      </c>
      <c r="F40" s="51">
        <f t="shared" si="1"/>
        <v>73903.78</v>
      </c>
    </row>
    <row r="41" spans="1:6" ht="15" customHeight="1">
      <c r="A41" s="67" t="s">
        <v>148</v>
      </c>
      <c r="B41" s="53"/>
      <c r="C41" s="54" t="s">
        <v>149</v>
      </c>
      <c r="D41" s="42"/>
      <c r="E41" s="55"/>
      <c r="F41" s="51"/>
    </row>
    <row r="42" spans="1:6" ht="24.75" customHeight="1">
      <c r="A42" s="28" t="s">
        <v>111</v>
      </c>
      <c r="B42" s="56"/>
      <c r="C42" s="26" t="s">
        <v>150</v>
      </c>
      <c r="D42" s="21">
        <f>D43+D44</f>
        <v>92500</v>
      </c>
      <c r="E42" s="21">
        <f>E43+E44</f>
        <v>66562.3</v>
      </c>
      <c r="F42" s="51">
        <f>D42-E42</f>
        <v>25937.699999999997</v>
      </c>
    </row>
    <row r="43" spans="1:6" ht="29.25" customHeight="1">
      <c r="A43" s="28" t="s">
        <v>111</v>
      </c>
      <c r="B43" s="68"/>
      <c r="C43" s="26" t="s">
        <v>151</v>
      </c>
      <c r="D43" s="21">
        <v>73000</v>
      </c>
      <c r="E43" s="22">
        <v>50740.14</v>
      </c>
      <c r="F43" s="51">
        <f>D43-E43</f>
        <v>22259.86</v>
      </c>
    </row>
    <row r="44" spans="1:6" ht="29.25" customHeight="1">
      <c r="A44" s="28" t="s">
        <v>116</v>
      </c>
      <c r="B44" s="68"/>
      <c r="C44" s="26" t="s">
        <v>152</v>
      </c>
      <c r="D44" s="21">
        <v>19500</v>
      </c>
      <c r="E44" s="22">
        <v>15822.16</v>
      </c>
      <c r="F44" s="51">
        <f>D44-E44</f>
        <v>3677.84</v>
      </c>
    </row>
    <row r="45" spans="1:6" ht="29.25" customHeight="1">
      <c r="A45" s="33" t="s">
        <v>153</v>
      </c>
      <c r="B45" s="68"/>
      <c r="C45" s="26" t="s">
        <v>154</v>
      </c>
      <c r="D45" s="21">
        <v>0</v>
      </c>
      <c r="E45" s="22">
        <v>0</v>
      </c>
      <c r="F45" s="51">
        <f>D45-E45</f>
        <v>0</v>
      </c>
    </row>
    <row r="46" spans="1:6" ht="15" customHeight="1">
      <c r="A46" s="69" t="s">
        <v>121</v>
      </c>
      <c r="B46" s="70"/>
      <c r="C46" s="54" t="s">
        <v>155</v>
      </c>
      <c r="D46" s="42">
        <f>D42+D45</f>
        <v>92500</v>
      </c>
      <c r="E46" s="42">
        <f>E42+E45</f>
        <v>66562.3</v>
      </c>
      <c r="F46" s="51">
        <f>D46-E46</f>
        <v>25937.699999999997</v>
      </c>
    </row>
    <row r="47" spans="1:6" ht="25.5" customHeight="1" hidden="1">
      <c r="A47" s="28"/>
      <c r="B47" s="68"/>
      <c r="C47" s="26"/>
      <c r="D47" s="21" t="s">
        <v>156</v>
      </c>
      <c r="E47" s="22"/>
      <c r="F47" s="51"/>
    </row>
    <row r="48" spans="1:6" ht="25.5" customHeight="1" hidden="1">
      <c r="A48" s="28" t="s">
        <v>157</v>
      </c>
      <c r="B48" s="68"/>
      <c r="C48" s="26" t="s">
        <v>158</v>
      </c>
      <c r="D48" s="21">
        <v>19200</v>
      </c>
      <c r="E48" s="22"/>
      <c r="F48" s="51"/>
    </row>
    <row r="49" spans="1:6" ht="25.5" customHeight="1">
      <c r="A49" s="46" t="s">
        <v>159</v>
      </c>
      <c r="B49" s="68"/>
      <c r="C49" s="26" t="s">
        <v>160</v>
      </c>
      <c r="D49" s="21"/>
      <c r="E49" s="22"/>
      <c r="F49" s="51"/>
    </row>
    <row r="50" spans="1:6" ht="36.75" customHeight="1">
      <c r="A50" s="28" t="s">
        <v>118</v>
      </c>
      <c r="B50" s="68"/>
      <c r="C50" s="26" t="s">
        <v>268</v>
      </c>
      <c r="D50" s="21">
        <v>35000</v>
      </c>
      <c r="E50" s="22">
        <v>35000</v>
      </c>
      <c r="F50" s="51">
        <f>D50-E50</f>
        <v>0</v>
      </c>
    </row>
    <row r="51" spans="1:6" ht="25.5" customHeight="1">
      <c r="A51" s="52" t="s">
        <v>121</v>
      </c>
      <c r="B51" s="53"/>
      <c r="C51" s="54" t="s">
        <v>161</v>
      </c>
      <c r="D51" s="42">
        <f>D50</f>
        <v>35000</v>
      </c>
      <c r="E51" s="42">
        <f>E50</f>
        <v>35000</v>
      </c>
      <c r="F51" s="51">
        <f>D51-E51</f>
        <v>0</v>
      </c>
    </row>
    <row r="52" spans="1:6" ht="42.75" customHeight="1">
      <c r="A52" s="67" t="s">
        <v>162</v>
      </c>
      <c r="B52" s="53"/>
      <c r="C52" s="54" t="s">
        <v>163</v>
      </c>
      <c r="D52" s="42"/>
      <c r="E52" s="55"/>
      <c r="F52" s="51"/>
    </row>
    <row r="53" spans="1:6" ht="36" customHeight="1">
      <c r="A53" s="28" t="s">
        <v>118</v>
      </c>
      <c r="B53" s="56"/>
      <c r="C53" s="26" t="s">
        <v>260</v>
      </c>
      <c r="D53" s="21">
        <v>0</v>
      </c>
      <c r="E53" s="22">
        <v>0</v>
      </c>
      <c r="F53" s="51">
        <v>0</v>
      </c>
    </row>
    <row r="54" spans="1:6" ht="39.75" customHeight="1">
      <c r="A54" s="28" t="s">
        <v>118</v>
      </c>
      <c r="B54" s="56"/>
      <c r="C54" s="26" t="s">
        <v>164</v>
      </c>
      <c r="D54" s="21">
        <v>0</v>
      </c>
      <c r="E54" s="22">
        <v>0</v>
      </c>
      <c r="F54" s="51">
        <f>D54-E54</f>
        <v>0</v>
      </c>
    </row>
    <row r="55" spans="1:6" ht="34.5" customHeight="1">
      <c r="A55" s="28" t="s">
        <v>118</v>
      </c>
      <c r="B55" s="56"/>
      <c r="C55" s="26" t="s">
        <v>165</v>
      </c>
      <c r="D55" s="21">
        <v>0</v>
      </c>
      <c r="E55" s="22">
        <v>0</v>
      </c>
      <c r="F55" s="51">
        <f>D55-E55</f>
        <v>0</v>
      </c>
    </row>
    <row r="56" spans="1:6" ht="37.5" customHeight="1">
      <c r="A56" s="28" t="s">
        <v>118</v>
      </c>
      <c r="B56" s="56"/>
      <c r="C56" s="26" t="s">
        <v>166</v>
      </c>
      <c r="D56" s="21">
        <v>0</v>
      </c>
      <c r="E56" s="22">
        <v>0</v>
      </c>
      <c r="F56" s="51">
        <f>D56-E56</f>
        <v>0</v>
      </c>
    </row>
    <row r="57" spans="1:6" ht="37.5" customHeight="1">
      <c r="A57" s="46" t="s">
        <v>167</v>
      </c>
      <c r="B57" s="53"/>
      <c r="C57" s="54" t="s">
        <v>168</v>
      </c>
      <c r="D57" s="21"/>
      <c r="E57" s="22"/>
      <c r="F57" s="51"/>
    </row>
    <row r="58" spans="1:6" ht="37.5" customHeight="1">
      <c r="A58" s="28" t="s">
        <v>118</v>
      </c>
      <c r="B58" s="56"/>
      <c r="C58" s="26" t="s">
        <v>169</v>
      </c>
      <c r="D58" s="21">
        <v>0</v>
      </c>
      <c r="E58" s="22">
        <v>0</v>
      </c>
      <c r="F58" s="51">
        <f>D58-E58</f>
        <v>0</v>
      </c>
    </row>
    <row r="59" spans="1:6" ht="15" customHeight="1">
      <c r="A59" s="46" t="s">
        <v>121</v>
      </c>
      <c r="B59" s="53"/>
      <c r="C59" s="54" t="s">
        <v>170</v>
      </c>
      <c r="D59" s="42">
        <f>D53+D54+D56</f>
        <v>0</v>
      </c>
      <c r="E59" s="42">
        <f>E53+E54+E56</f>
        <v>0</v>
      </c>
      <c r="F59" s="51">
        <f>D59-E59</f>
        <v>0</v>
      </c>
    </row>
    <row r="60" spans="1:6" ht="24" customHeight="1" hidden="1">
      <c r="A60" s="28" t="s">
        <v>171</v>
      </c>
      <c r="B60" s="56"/>
      <c r="C60" s="26" t="s">
        <v>172</v>
      </c>
      <c r="D60" s="21">
        <v>10000</v>
      </c>
      <c r="E60" s="22"/>
      <c r="F60" s="51"/>
    </row>
    <row r="61" spans="1:6" ht="15" customHeight="1" hidden="1">
      <c r="A61" s="71" t="s">
        <v>121</v>
      </c>
      <c r="B61" s="72"/>
      <c r="C61" s="73" t="s">
        <v>173</v>
      </c>
      <c r="D61" s="74">
        <v>10000</v>
      </c>
      <c r="E61" s="74"/>
      <c r="F61" s="51"/>
    </row>
    <row r="62" spans="1:6" ht="15" customHeight="1">
      <c r="A62" s="46" t="s">
        <v>174</v>
      </c>
      <c r="B62" s="72"/>
      <c r="C62" s="73" t="s">
        <v>175</v>
      </c>
      <c r="D62" s="74"/>
      <c r="E62" s="74"/>
      <c r="F62" s="51"/>
    </row>
    <row r="63" spans="1:6" ht="15" customHeight="1">
      <c r="A63" s="46"/>
      <c r="B63" s="72"/>
      <c r="C63" s="63" t="s">
        <v>176</v>
      </c>
      <c r="D63" s="57">
        <v>0</v>
      </c>
      <c r="E63" s="57">
        <v>0</v>
      </c>
      <c r="F63" s="51"/>
    </row>
    <row r="64" spans="1:6" ht="32.25" customHeight="1">
      <c r="A64" s="28" t="s">
        <v>118</v>
      </c>
      <c r="B64" s="72"/>
      <c r="C64" s="63" t="s">
        <v>177</v>
      </c>
      <c r="D64" s="57">
        <v>0</v>
      </c>
      <c r="E64" s="57">
        <v>0</v>
      </c>
      <c r="F64" s="51">
        <f>D64-E64</f>
        <v>0</v>
      </c>
    </row>
    <row r="65" spans="1:6" ht="15" customHeight="1">
      <c r="A65" s="46" t="s">
        <v>138</v>
      </c>
      <c r="B65" s="72"/>
      <c r="C65" s="63" t="s">
        <v>178</v>
      </c>
      <c r="D65" s="57">
        <v>0</v>
      </c>
      <c r="E65" s="57">
        <v>0</v>
      </c>
      <c r="F65" s="51"/>
    </row>
    <row r="66" spans="1:6" ht="15" customHeight="1">
      <c r="A66" s="46"/>
      <c r="B66" s="72"/>
      <c r="C66" s="63"/>
      <c r="D66" s="57"/>
      <c r="E66" s="57"/>
      <c r="F66" s="51"/>
    </row>
    <row r="67" spans="1:6" ht="50.25" customHeight="1">
      <c r="A67" s="28" t="s">
        <v>179</v>
      </c>
      <c r="B67" s="72"/>
      <c r="C67" s="63" t="s">
        <v>180</v>
      </c>
      <c r="D67" s="57">
        <v>0</v>
      </c>
      <c r="E67" s="57">
        <v>0</v>
      </c>
      <c r="F67" s="51">
        <v>0</v>
      </c>
    </row>
    <row r="68" spans="1:6" ht="44.25" customHeight="1">
      <c r="A68" s="28" t="s">
        <v>179</v>
      </c>
      <c r="B68" s="72"/>
      <c r="C68" s="63" t="s">
        <v>181</v>
      </c>
      <c r="D68" s="57">
        <v>0</v>
      </c>
      <c r="E68" s="57">
        <v>0</v>
      </c>
      <c r="F68" s="51">
        <v>0</v>
      </c>
    </row>
    <row r="69" spans="1:6" ht="50.25" customHeight="1">
      <c r="A69" s="28" t="s">
        <v>179</v>
      </c>
      <c r="B69" s="72"/>
      <c r="C69" s="63" t="s">
        <v>182</v>
      </c>
      <c r="D69" s="57">
        <v>0</v>
      </c>
      <c r="E69" s="57">
        <v>0</v>
      </c>
      <c r="F69" s="51">
        <v>0</v>
      </c>
    </row>
    <row r="70" spans="1:6" ht="44.25" customHeight="1">
      <c r="A70" s="28" t="s">
        <v>179</v>
      </c>
      <c r="B70" s="72"/>
      <c r="C70" s="63" t="s">
        <v>182</v>
      </c>
      <c r="D70" s="57">
        <v>0</v>
      </c>
      <c r="E70" s="57">
        <v>0</v>
      </c>
      <c r="F70" s="51">
        <v>0</v>
      </c>
    </row>
    <row r="71" spans="1:6" ht="15" customHeight="1">
      <c r="A71" s="46"/>
      <c r="B71" s="72"/>
      <c r="C71" s="73" t="s">
        <v>183</v>
      </c>
      <c r="D71" s="74">
        <f>D64+D65</f>
        <v>0</v>
      </c>
      <c r="E71" s="74">
        <v>0</v>
      </c>
      <c r="F71" s="51">
        <v>0</v>
      </c>
    </row>
    <row r="72" spans="1:6" ht="15" customHeight="1" hidden="1">
      <c r="A72" s="28"/>
      <c r="B72" s="35"/>
      <c r="C72" s="63" t="s">
        <v>184</v>
      </c>
      <c r="D72" s="57">
        <v>30000</v>
      </c>
      <c r="E72" s="57"/>
      <c r="F72" s="51"/>
    </row>
    <row r="73" spans="1:6" ht="15" customHeight="1" hidden="1">
      <c r="A73" s="28"/>
      <c r="B73" s="35"/>
      <c r="C73" s="63" t="s">
        <v>185</v>
      </c>
      <c r="D73" s="57">
        <v>8000</v>
      </c>
      <c r="E73" s="57"/>
      <c r="F73" s="51"/>
    </row>
    <row r="74" spans="1:6" ht="15" customHeight="1">
      <c r="A74" s="46" t="s">
        <v>186</v>
      </c>
      <c r="B74" s="35"/>
      <c r="C74" s="73" t="s">
        <v>187</v>
      </c>
      <c r="D74" s="57"/>
      <c r="E74" s="57"/>
      <c r="F74" s="51"/>
    </row>
    <row r="75" spans="1:6" ht="30.75" customHeight="1">
      <c r="A75" s="28" t="s">
        <v>118</v>
      </c>
      <c r="B75" s="35"/>
      <c r="C75" s="63" t="s">
        <v>269</v>
      </c>
      <c r="D75" s="57">
        <v>202700</v>
      </c>
      <c r="E75" s="57">
        <v>150100.99</v>
      </c>
      <c r="F75" s="51">
        <f>D75-E75</f>
        <v>52599.01000000001</v>
      </c>
    </row>
    <row r="76" spans="1:6" ht="36.75" customHeight="1">
      <c r="A76" s="28" t="s">
        <v>118</v>
      </c>
      <c r="B76" s="35"/>
      <c r="C76" s="63" t="s">
        <v>270</v>
      </c>
      <c r="D76" s="57">
        <v>372300</v>
      </c>
      <c r="E76" s="57">
        <v>247410.88</v>
      </c>
      <c r="F76" s="51">
        <f aca="true" t="shared" si="2" ref="F76:F97">D76-E76</f>
        <v>124889.12</v>
      </c>
    </row>
    <row r="77" spans="1:6" ht="21" customHeight="1" hidden="1">
      <c r="A77" s="28" t="s">
        <v>118</v>
      </c>
      <c r="B77" s="72"/>
      <c r="C77" s="63" t="s">
        <v>188</v>
      </c>
      <c r="D77" s="57">
        <v>10000</v>
      </c>
      <c r="E77" s="74"/>
      <c r="F77" s="51">
        <f t="shared" si="2"/>
        <v>10000</v>
      </c>
    </row>
    <row r="78" spans="1:6" ht="33.75">
      <c r="A78" s="28" t="s">
        <v>118</v>
      </c>
      <c r="B78" s="72"/>
      <c r="C78" s="63" t="s">
        <v>279</v>
      </c>
      <c r="D78" s="57">
        <v>0</v>
      </c>
      <c r="E78" s="76">
        <v>0</v>
      </c>
      <c r="F78" s="51"/>
    </row>
    <row r="79" spans="1:6" ht="33.75">
      <c r="A79" s="28" t="s">
        <v>118</v>
      </c>
      <c r="B79" s="72"/>
      <c r="C79" s="63" t="s">
        <v>271</v>
      </c>
      <c r="D79" s="57">
        <v>50000</v>
      </c>
      <c r="E79" s="76">
        <v>50000</v>
      </c>
      <c r="F79" s="51"/>
    </row>
    <row r="80" spans="1:6" ht="41.25" customHeight="1">
      <c r="A80" s="28" t="s">
        <v>118</v>
      </c>
      <c r="B80" s="72"/>
      <c r="C80" s="63" t="s">
        <v>272</v>
      </c>
      <c r="D80" s="57">
        <v>5000</v>
      </c>
      <c r="E80" s="76">
        <v>0</v>
      </c>
      <c r="F80" s="51">
        <f t="shared" si="2"/>
        <v>5000</v>
      </c>
    </row>
    <row r="81" spans="1:6" ht="15" customHeight="1">
      <c r="A81" s="71" t="s">
        <v>121</v>
      </c>
      <c r="B81" s="72"/>
      <c r="C81" s="73" t="s">
        <v>189</v>
      </c>
      <c r="D81" s="74">
        <f>D75+D76+D78+D79+D80</f>
        <v>630000</v>
      </c>
      <c r="E81" s="74">
        <f>E75+E76+E78+E79+E80</f>
        <v>447511.87</v>
      </c>
      <c r="F81" s="51">
        <f t="shared" si="2"/>
        <v>182488.13</v>
      </c>
    </row>
    <row r="82" spans="1:6" ht="15" customHeight="1">
      <c r="A82" s="46" t="s">
        <v>190</v>
      </c>
      <c r="B82" s="72"/>
      <c r="C82" s="73" t="s">
        <v>191</v>
      </c>
      <c r="D82" s="74"/>
      <c r="E82" s="74"/>
      <c r="F82" s="51"/>
    </row>
    <row r="83" spans="1:6" ht="33.75">
      <c r="A83" s="28" t="s">
        <v>118</v>
      </c>
      <c r="B83" s="72"/>
      <c r="C83" s="75" t="s">
        <v>192</v>
      </c>
      <c r="D83" s="76">
        <v>32400</v>
      </c>
      <c r="E83" s="76">
        <v>28000</v>
      </c>
      <c r="F83" s="51">
        <f t="shared" si="2"/>
        <v>4400</v>
      </c>
    </row>
    <row r="84" spans="1:6" ht="15" customHeight="1">
      <c r="A84" s="71" t="s">
        <v>121</v>
      </c>
      <c r="B84" s="72"/>
      <c r="C84" s="77" t="s">
        <v>193</v>
      </c>
      <c r="D84" s="74">
        <f>D83</f>
        <v>32400</v>
      </c>
      <c r="E84" s="74">
        <f>E83</f>
        <v>28000</v>
      </c>
      <c r="F84" s="51">
        <f t="shared" si="2"/>
        <v>4400</v>
      </c>
    </row>
    <row r="85" spans="1:6" ht="15" customHeight="1">
      <c r="A85" s="46" t="s">
        <v>194</v>
      </c>
      <c r="B85" s="72"/>
      <c r="C85" s="73" t="s">
        <v>195</v>
      </c>
      <c r="D85" s="74"/>
      <c r="E85" s="74"/>
      <c r="F85" s="51"/>
    </row>
    <row r="86" spans="1:6" ht="33.75">
      <c r="A86" s="28" t="s">
        <v>196</v>
      </c>
      <c r="B86" s="72"/>
      <c r="C86" s="75" t="s">
        <v>197</v>
      </c>
      <c r="D86" s="76">
        <v>136500</v>
      </c>
      <c r="E86" s="76">
        <v>125097.5</v>
      </c>
      <c r="F86" s="51">
        <f t="shared" si="2"/>
        <v>11402.5</v>
      </c>
    </row>
    <row r="87" spans="1:6" ht="15" customHeight="1">
      <c r="A87" s="71" t="s">
        <v>121</v>
      </c>
      <c r="B87" s="72"/>
      <c r="C87" s="77" t="s">
        <v>198</v>
      </c>
      <c r="D87" s="78">
        <f>D86</f>
        <v>136500</v>
      </c>
      <c r="E87" s="74">
        <f>E86</f>
        <v>125097.5</v>
      </c>
      <c r="F87" s="51">
        <f t="shared" si="2"/>
        <v>11402.5</v>
      </c>
    </row>
    <row r="88" spans="1:6" ht="15" customHeight="1">
      <c r="A88" s="46" t="s">
        <v>199</v>
      </c>
      <c r="B88" s="72"/>
      <c r="C88" s="73" t="s">
        <v>200</v>
      </c>
      <c r="D88" s="74"/>
      <c r="E88" s="74"/>
      <c r="F88" s="51"/>
    </row>
    <row r="89" spans="1:6" ht="33.75">
      <c r="A89" s="28" t="s">
        <v>118</v>
      </c>
      <c r="B89" s="35"/>
      <c r="C89" s="63" t="s">
        <v>275</v>
      </c>
      <c r="D89" s="57">
        <v>6000</v>
      </c>
      <c r="E89" s="57">
        <v>5650</v>
      </c>
      <c r="F89" s="51">
        <f t="shared" si="2"/>
        <v>350</v>
      </c>
    </row>
    <row r="90" spans="1:6" ht="14.25" hidden="1">
      <c r="A90" s="28" t="s">
        <v>125</v>
      </c>
      <c r="B90" s="35"/>
      <c r="C90" s="63" t="s">
        <v>201</v>
      </c>
      <c r="D90" s="57" t="s">
        <v>202</v>
      </c>
      <c r="E90" s="57"/>
      <c r="F90" s="51">
        <f t="shared" si="2"/>
        <v>3000</v>
      </c>
    </row>
    <row r="91" spans="1:6" ht="22.5" customHeight="1">
      <c r="A91" s="28" t="s">
        <v>121</v>
      </c>
      <c r="B91" s="72"/>
      <c r="C91" s="73" t="s">
        <v>203</v>
      </c>
      <c r="D91" s="74">
        <f>D89</f>
        <v>6000</v>
      </c>
      <c r="E91" s="74">
        <f>E89</f>
        <v>5650</v>
      </c>
      <c r="F91" s="51">
        <f t="shared" si="2"/>
        <v>350</v>
      </c>
    </row>
    <row r="92" spans="1:6" ht="22.5" customHeight="1">
      <c r="A92" s="46" t="s">
        <v>204</v>
      </c>
      <c r="B92" s="72"/>
      <c r="C92" s="73" t="s">
        <v>205</v>
      </c>
      <c r="D92" s="74"/>
      <c r="E92" s="74"/>
      <c r="F92" s="51"/>
    </row>
    <row r="93" spans="1:6" ht="20.25" customHeight="1">
      <c r="A93" s="33" t="s">
        <v>206</v>
      </c>
      <c r="B93" s="72"/>
      <c r="C93" s="63" t="s">
        <v>273</v>
      </c>
      <c r="D93" s="57">
        <v>3068600</v>
      </c>
      <c r="E93" s="57">
        <v>2529300</v>
      </c>
      <c r="F93" s="51">
        <f t="shared" si="2"/>
        <v>539300</v>
      </c>
    </row>
    <row r="94" spans="1:6" ht="33.75">
      <c r="A94" s="28" t="s">
        <v>118</v>
      </c>
      <c r="B94" s="72"/>
      <c r="C94" s="63" t="s">
        <v>280</v>
      </c>
      <c r="D94" s="57">
        <v>140000</v>
      </c>
      <c r="E94" s="57">
        <v>140000</v>
      </c>
      <c r="F94" s="51">
        <f t="shared" si="2"/>
        <v>0</v>
      </c>
    </row>
    <row r="95" spans="1:6" ht="33.75">
      <c r="A95" s="28" t="s">
        <v>118</v>
      </c>
      <c r="B95" s="72"/>
      <c r="C95" s="63" t="s">
        <v>282</v>
      </c>
      <c r="D95" s="57">
        <v>50000</v>
      </c>
      <c r="E95" s="57">
        <v>50000</v>
      </c>
      <c r="F95" s="51">
        <f t="shared" si="2"/>
        <v>0</v>
      </c>
    </row>
    <row r="96" spans="1:6" ht="32.25" customHeight="1">
      <c r="A96" s="28" t="s">
        <v>118</v>
      </c>
      <c r="B96" s="72"/>
      <c r="C96" s="63" t="s">
        <v>283</v>
      </c>
      <c r="D96" s="57">
        <v>170500</v>
      </c>
      <c r="E96" s="57">
        <v>170440</v>
      </c>
      <c r="F96" s="51">
        <f t="shared" si="2"/>
        <v>60</v>
      </c>
    </row>
    <row r="97" spans="1:6" ht="15" customHeight="1">
      <c r="A97" s="72" t="s">
        <v>121</v>
      </c>
      <c r="B97" s="35"/>
      <c r="C97" s="73" t="s">
        <v>207</v>
      </c>
      <c r="D97" s="74">
        <f>D93+D95+D94+D96</f>
        <v>3429100</v>
      </c>
      <c r="E97" s="74">
        <f>E93+E95+E94+E96</f>
        <v>2889740</v>
      </c>
      <c r="F97" s="51">
        <f t="shared" si="2"/>
        <v>539360</v>
      </c>
    </row>
    <row r="98" spans="1:6" ht="12.75">
      <c r="A98" s="79"/>
      <c r="B98" s="35"/>
      <c r="C98" s="36"/>
      <c r="D98" s="36"/>
      <c r="E98" s="36"/>
      <c r="F98" s="80"/>
    </row>
    <row r="99" spans="1:6" ht="25.5" customHeight="1">
      <c r="A99" s="81" t="s">
        <v>208</v>
      </c>
      <c r="B99" s="82">
        <v>450</v>
      </c>
      <c r="C99" s="36"/>
      <c r="D99" s="83" t="s">
        <v>276</v>
      </c>
      <c r="E99" s="84" t="s">
        <v>291</v>
      </c>
      <c r="F99" s="85" t="s">
        <v>33</v>
      </c>
    </row>
    <row r="100" ht="12.75">
      <c r="C100" s="86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7"/>
      <c r="C1" s="40"/>
      <c r="D1" s="88"/>
      <c r="E1" s="197" t="s">
        <v>209</v>
      </c>
      <c r="F1" s="197"/>
    </row>
    <row r="2" spans="1:6" ht="15">
      <c r="A2" s="187" t="s">
        <v>210</v>
      </c>
      <c r="B2" s="187"/>
      <c r="C2" s="187"/>
      <c r="D2" s="187"/>
      <c r="E2" s="187"/>
      <c r="F2" s="187"/>
    </row>
    <row r="3" spans="1:6" ht="11.25" customHeight="1">
      <c r="A3" s="6"/>
      <c r="B3" s="89"/>
      <c r="C3" s="7"/>
      <c r="D3" s="8"/>
      <c r="E3" s="8"/>
      <c r="F3" s="9"/>
    </row>
    <row r="4" spans="1:6" ht="18" customHeight="1">
      <c r="A4" s="10"/>
      <c r="B4" s="11" t="s">
        <v>20</v>
      </c>
      <c r="C4" s="196" t="s">
        <v>211</v>
      </c>
      <c r="D4" s="196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196"/>
      <c r="D5" s="196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196"/>
      <c r="D6" s="196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 t="s">
        <v>30</v>
      </c>
    </row>
    <row r="8" spans="1:6" ht="24" customHeight="1">
      <c r="A8" s="79" t="s">
        <v>212</v>
      </c>
      <c r="B8" s="20" t="s">
        <v>213</v>
      </c>
      <c r="C8" s="90" t="s">
        <v>33</v>
      </c>
      <c r="D8" s="91" t="s">
        <v>276</v>
      </c>
      <c r="E8" s="92" t="s">
        <v>291</v>
      </c>
      <c r="F8" s="93"/>
    </row>
    <row r="9" spans="1:6" ht="11.25" customHeight="1">
      <c r="A9" s="34" t="s">
        <v>214</v>
      </c>
      <c r="B9" s="94"/>
      <c r="C9" s="95"/>
      <c r="D9" s="96"/>
      <c r="E9" s="97"/>
      <c r="F9" s="98"/>
    </row>
    <row r="10" spans="1:6" ht="24.75" customHeight="1">
      <c r="A10" s="79" t="s">
        <v>215</v>
      </c>
      <c r="B10" s="99" t="s">
        <v>216</v>
      </c>
      <c r="C10" s="91" t="s">
        <v>33</v>
      </c>
      <c r="D10" s="91"/>
      <c r="E10" s="92"/>
      <c r="F10" s="100"/>
    </row>
    <row r="11" spans="1:6" ht="11.25" customHeight="1">
      <c r="A11" s="34" t="s">
        <v>217</v>
      </c>
      <c r="B11" s="94"/>
      <c r="C11" s="96"/>
      <c r="D11" s="96"/>
      <c r="E11" s="97"/>
      <c r="F11" s="98"/>
    </row>
    <row r="12" spans="1:6" ht="10.5" customHeight="1">
      <c r="A12" s="79" t="s">
        <v>218</v>
      </c>
      <c r="B12" s="101" t="s">
        <v>219</v>
      </c>
      <c r="C12" s="91"/>
      <c r="D12" s="91"/>
      <c r="E12" s="92"/>
      <c r="F12" s="100"/>
    </row>
    <row r="13" spans="1:6" ht="18" customHeight="1">
      <c r="A13" s="79"/>
      <c r="B13" s="101"/>
      <c r="C13" s="91"/>
      <c r="D13" s="91"/>
      <c r="E13" s="92"/>
      <c r="F13" s="100"/>
    </row>
    <row r="14" spans="1:6" ht="18" customHeight="1">
      <c r="A14" s="79"/>
      <c r="B14" s="101"/>
      <c r="C14" s="91"/>
      <c r="D14" s="91"/>
      <c r="E14" s="92"/>
      <c r="F14" s="100"/>
    </row>
    <row r="15" spans="1:6" ht="18" customHeight="1">
      <c r="A15" s="79"/>
      <c r="B15" s="101"/>
      <c r="C15" s="91"/>
      <c r="D15" s="91"/>
      <c r="E15" s="92"/>
      <c r="F15" s="100"/>
    </row>
    <row r="16" spans="1:6" ht="18" customHeight="1">
      <c r="A16" s="79"/>
      <c r="B16" s="101"/>
      <c r="C16" s="91"/>
      <c r="D16" s="91"/>
      <c r="E16" s="92"/>
      <c r="F16" s="100"/>
    </row>
    <row r="17" spans="1:6" ht="18" customHeight="1">
      <c r="A17" s="79"/>
      <c r="B17" s="101"/>
      <c r="C17" s="91"/>
      <c r="D17" s="91"/>
      <c r="E17" s="92"/>
      <c r="F17" s="100"/>
    </row>
    <row r="18" spans="1:6" ht="18" customHeight="1">
      <c r="A18" s="79"/>
      <c r="B18" s="101"/>
      <c r="C18" s="91"/>
      <c r="D18" s="91"/>
      <c r="E18" s="92"/>
      <c r="F18" s="100"/>
    </row>
    <row r="19" spans="1:6" ht="18" customHeight="1">
      <c r="A19" s="79"/>
      <c r="B19" s="101"/>
      <c r="C19" s="91"/>
      <c r="D19" s="91"/>
      <c r="E19" s="92"/>
      <c r="F19" s="100"/>
    </row>
    <row r="20" spans="1:6" ht="15" customHeight="1">
      <c r="A20" s="79"/>
      <c r="B20" s="101"/>
      <c r="C20" s="91"/>
      <c r="D20" s="91"/>
      <c r="E20" s="92"/>
      <c r="F20" s="100"/>
    </row>
    <row r="21" spans="1:6" ht="15.75" customHeight="1">
      <c r="A21" s="79"/>
      <c r="B21" s="101"/>
      <c r="C21" s="91"/>
      <c r="D21" s="91"/>
      <c r="E21" s="92"/>
      <c r="F21" s="100"/>
    </row>
    <row r="22" spans="1:6" ht="18" customHeight="1">
      <c r="A22" s="79"/>
      <c r="B22" s="101"/>
      <c r="C22" s="91"/>
      <c r="D22" s="91"/>
      <c r="E22" s="92"/>
      <c r="F22" s="100"/>
    </row>
    <row r="23" spans="1:6" ht="15" customHeight="1">
      <c r="A23" s="79"/>
      <c r="B23" s="101"/>
      <c r="C23" s="91"/>
      <c r="D23" s="91"/>
      <c r="E23" s="92"/>
      <c r="F23" s="100"/>
    </row>
    <row r="24" spans="1:6" ht="15" customHeight="1">
      <c r="A24" s="79"/>
      <c r="B24" s="102"/>
      <c r="C24" s="91"/>
      <c r="D24" s="91"/>
      <c r="E24" s="92"/>
      <c r="F24" s="100"/>
    </row>
    <row r="25" spans="1:6" ht="21" customHeight="1">
      <c r="A25" s="79" t="s">
        <v>220</v>
      </c>
      <c r="B25" s="25" t="s">
        <v>221</v>
      </c>
      <c r="C25" s="91" t="s">
        <v>33</v>
      </c>
      <c r="D25" s="91"/>
      <c r="E25" s="92"/>
      <c r="F25" s="100"/>
    </row>
    <row r="26" spans="1:6" ht="12" customHeight="1">
      <c r="A26" s="34" t="s">
        <v>222</v>
      </c>
      <c r="B26" s="94"/>
      <c r="C26" s="96"/>
      <c r="D26" s="96"/>
      <c r="E26" s="97"/>
      <c r="F26" s="98"/>
    </row>
    <row r="27" spans="1:6" ht="12.75" customHeight="1">
      <c r="A27" s="79" t="s">
        <v>223</v>
      </c>
      <c r="B27" s="99" t="s">
        <v>224</v>
      </c>
      <c r="C27" s="91"/>
      <c r="D27" s="91"/>
      <c r="E27" s="92"/>
      <c r="F27" s="100"/>
    </row>
    <row r="28" spans="1:6" ht="16.5" customHeight="1">
      <c r="A28" s="79"/>
      <c r="B28" s="99"/>
      <c r="C28" s="91"/>
      <c r="D28" s="91"/>
      <c r="E28" s="92"/>
      <c r="F28" s="100"/>
    </row>
    <row r="29" spans="1:6" ht="16.5" customHeight="1">
      <c r="A29" s="79"/>
      <c r="B29" s="99"/>
      <c r="C29" s="91"/>
      <c r="D29" s="91"/>
      <c r="E29" s="92"/>
      <c r="F29" s="100"/>
    </row>
    <row r="30" spans="1:6" ht="17.25" customHeight="1">
      <c r="A30" s="79"/>
      <c r="B30" s="99"/>
      <c r="C30" s="91"/>
      <c r="D30" s="91"/>
      <c r="E30" s="92"/>
      <c r="F30" s="100"/>
    </row>
    <row r="31" spans="1:6" ht="18" customHeight="1">
      <c r="A31" s="79"/>
      <c r="B31" s="99"/>
      <c r="C31" s="91"/>
      <c r="D31" s="91"/>
      <c r="E31" s="92"/>
      <c r="F31" s="100"/>
    </row>
    <row r="32" spans="1:6" ht="21" customHeight="1">
      <c r="A32" s="79" t="s">
        <v>225</v>
      </c>
      <c r="B32" s="25" t="s">
        <v>226</v>
      </c>
      <c r="C32" s="91"/>
      <c r="D32" s="91" t="s">
        <v>276</v>
      </c>
      <c r="E32" s="91" t="s">
        <v>291</v>
      </c>
      <c r="F32" s="103"/>
    </row>
    <row r="33" spans="1:6" ht="21" customHeight="1">
      <c r="A33" s="79" t="s">
        <v>218</v>
      </c>
      <c r="B33" s="25" t="s">
        <v>227</v>
      </c>
      <c r="C33" s="91"/>
      <c r="D33" s="91" t="s">
        <v>288</v>
      </c>
      <c r="E33" s="178">
        <v>8780237.96</v>
      </c>
      <c r="F33" s="100" t="s">
        <v>33</v>
      </c>
    </row>
    <row r="34" spans="1:6" ht="21" customHeight="1">
      <c r="A34" s="79"/>
      <c r="B34" s="94"/>
      <c r="C34" s="96"/>
      <c r="D34" s="96"/>
      <c r="E34" s="96"/>
      <c r="F34" s="98" t="s">
        <v>33</v>
      </c>
    </row>
    <row r="35" spans="1:6" ht="21" customHeight="1">
      <c r="A35" s="79" t="s">
        <v>228</v>
      </c>
      <c r="B35" s="94" t="s">
        <v>229</v>
      </c>
      <c r="C35" s="104"/>
      <c r="D35" s="104" t="s">
        <v>289</v>
      </c>
      <c r="E35" s="104" t="s">
        <v>290</v>
      </c>
      <c r="F35" s="105" t="s">
        <v>33</v>
      </c>
    </row>
    <row r="36" spans="1:6" ht="21" customHeight="1">
      <c r="A36" s="79"/>
      <c r="B36" s="106"/>
      <c r="C36" s="107"/>
      <c r="D36" s="107"/>
      <c r="E36" s="107"/>
      <c r="F36" s="108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9" t="s">
        <v>230</v>
      </c>
      <c r="B38" s="37"/>
      <c r="C38" s="110"/>
      <c r="D38" s="38"/>
      <c r="E38" s="198" t="s">
        <v>274</v>
      </c>
      <c r="F38" s="198"/>
    </row>
    <row r="39" spans="1:6" ht="10.5" customHeight="1">
      <c r="A39" s="111"/>
      <c r="B39" s="37"/>
      <c r="C39" s="4" t="s">
        <v>231</v>
      </c>
      <c r="D39" s="38"/>
      <c r="E39" s="199" t="s">
        <v>232</v>
      </c>
      <c r="F39" s="199"/>
    </row>
    <row r="40" spans="1:6" ht="24.75" customHeight="1">
      <c r="A40" s="111"/>
      <c r="B40" s="37"/>
      <c r="C40" s="38"/>
      <c r="D40" s="38"/>
      <c r="E40" s="38"/>
      <c r="F40" s="38"/>
    </row>
    <row r="41" spans="1:6" ht="12.75" customHeight="1">
      <c r="A41" s="109" t="s">
        <v>233</v>
      </c>
      <c r="B41" s="37"/>
      <c r="C41" s="110"/>
      <c r="D41" s="38"/>
      <c r="E41" s="198" t="s">
        <v>234</v>
      </c>
      <c r="F41" s="198"/>
    </row>
    <row r="42" spans="1:6" ht="10.5" customHeight="1">
      <c r="A42" s="111" t="s">
        <v>235</v>
      </c>
      <c r="B42" s="37"/>
      <c r="C42" s="4" t="s">
        <v>231</v>
      </c>
      <c r="D42" s="38"/>
      <c r="E42" s="199" t="s">
        <v>232</v>
      </c>
      <c r="F42" s="199"/>
    </row>
    <row r="43" spans="1:6" ht="12.75" customHeight="1">
      <c r="A43" s="111"/>
      <c r="B43" s="37"/>
      <c r="C43" s="38"/>
      <c r="D43" s="38"/>
      <c r="E43" s="38"/>
      <c r="F43" s="38"/>
    </row>
    <row r="44" spans="1:6" ht="22.5" customHeight="1">
      <c r="A44" s="111" t="s">
        <v>236</v>
      </c>
      <c r="B44" s="37"/>
      <c r="C44" s="110"/>
      <c r="D44" s="38"/>
      <c r="E44" s="198" t="s">
        <v>237</v>
      </c>
      <c r="F44" s="198"/>
    </row>
    <row r="45" spans="1:6" ht="9.75" customHeight="1">
      <c r="A45" s="3"/>
      <c r="B45" s="37"/>
      <c r="C45" s="4" t="s">
        <v>231</v>
      </c>
      <c r="D45" s="38"/>
      <c r="E45" s="199" t="s">
        <v>232</v>
      </c>
      <c r="F45" s="199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2020-12-02T12:17:31Z</cp:lastPrinted>
  <dcterms:modified xsi:type="dcterms:W3CDTF">2020-12-02T12:21:36Z</dcterms:modified>
  <cp:category/>
  <cp:version/>
  <cp:contentType/>
  <cp:contentStatus/>
</cp:coreProperties>
</file>