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<sst xmlns="http://schemas.openxmlformats.org/spreadsheetml/2006/main" count="387" uniqueCount="292">
  <si>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</si>
  <si>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</si>
  <si>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</si>
  <si>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</si>
  <si>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</si>
  <si>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</si>
  <si>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</si>
  <si>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</si>
  <si>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</si>
  <si>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</si>
  <si>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</si>
  <si>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</si>
  <si>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</si>
  <si>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</si>
  <si>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</si>
  <si>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</si>
  <si>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</si>
  <si>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</si>
  <si>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</si>
  <si>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</si>
  <si>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</si>
  <si>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</si>
  <si>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</si>
  <si>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</si>
  <si>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</si>
  <si>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</si>
  <si>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</si>
  <si>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</si>
  <si>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</si>
  <si>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</si>
  <si>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</si>
  <si>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</si>
  <si>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</si>
  <si>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</si>
  <si>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</si>
  <si>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</si>
  <si>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</si>
  <si>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</si>
  <si>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</si>
  <si>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</si>
  <si>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</si>
  <si>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</si>
  <si>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</si>
  <si>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</si>
  <si>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</si>
  <si>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</si>
  <si>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</si>
  <si>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</si>
  <si>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</si>
  <si>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</si>
  <si>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</si>
  <si>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</si>
  <si>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</si>
  <si>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</si>
  <si>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</si>
  <si>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</si>
  <si>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</si>
  <si>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</si>
  <si>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</si>
  <si>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</si>
  <si>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</si>
  <si>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</si>
  <si>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</si>
  <si>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</si>
  <si>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</si>
  <si>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</si>
  <si>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</si>
  <si>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</si>
  <si>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</si>
  <si>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</si>
  <si>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</si>
  <si>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</si>
  <si>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</si>
  <si>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</si>
  <si>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</si>
  <si>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</si>
  <si>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</si>
  <si>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</si>
  <si>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</si>
  <si>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</si>
  <si>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</si>
  <si>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</si>
  <si>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</si>
  <si>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</si>
  <si>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</si>
  <si>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</si>
  <si>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</si>
  <si>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</si>
  <si>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</si>
  <si>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</si>
  <si>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</si>
  <si>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</si>
  <si>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</si>
  <si>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</si>
  <si>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</si>
  <si>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</si>
  <si>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</si>
  <si>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</si>
  <si>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</si>
  <si>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</si>
  <si>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</si>
  <si>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</si>
  <si>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</si>
  <si>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</si>
  <si>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</si>
  <si>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</si>
  <si>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</si>
  <si>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</si>
  <si>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</si>
  <si>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</si>
  <si>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</si>
  <si>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</si>
  <si>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</si>
  <si>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</si>
  <si>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</si>
  <si>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</si>
  <si>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</si>
  <si>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</si>
  <si>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</si>
  <si>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</si>
  <si>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</si>
  <si>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</si>
  <si>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</si>
  <si>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</si>
  <si>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</si>
  <si>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</si>
  <si>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</si>
  <si>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</si>
  <si>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</si>
  <si>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</si>
  <si>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</si>
  <si>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</si>
  <si>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</si>
  <si>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</si>
  <si>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</si>
  <si>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</si>
  <si>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</si>
  <si>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</si>
  <si>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</si>
  <si>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</si>
  <si>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</si>
  <si>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</si>
  <si>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</si>
  <si>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</si>
  <si>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</si>
  <si>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</si>
  <si>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</si>
  <si>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</si>
  <si>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</si>
  <si>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</si>
  <si>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</si>
  <si>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</si>
  <si>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</si>
  <si>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</si>
  <si>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</si>
  <si>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</si>
  <si>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</si>
  <si>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</si>
  <si>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</si>
  <si>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</si>
  <si>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</si>
  <si>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</si>
  <si>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</si>
  <si>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</si>
  <si>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</si>
  <si>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</si>
  <si>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</si>
  <si>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</si>
  <si>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</si>
  <si>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</si>
  <si>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</si>
  <si>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</si>
  <si>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</si>
  <si>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</si>
  <si>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</si>
  <si>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</si>
  <si>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</si>
  <si>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</si>
  <si>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</si>
  <si>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</si>
  <si>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</si>
  <si>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</si>
  <si>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</si>
  <si>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</si>
  <si>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</si>
  <si>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</si>
  <si>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</si>
  <si>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</si>
  <si>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</si>
  <si>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</si>
  <si>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</si>
  <si>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</si>
  <si>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</si>
  <si>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</si>
  <si>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</si>
  <si>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</si>
  <si>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</si>
  <si>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</si>
  <si>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</si>
  <si>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</si>
  <si>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</si>
  <si>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</si>
  <si>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</si>
  <si>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</si>
  <si>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</si>
  <si>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</si>
  <si>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</si>
  <si>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</si>
  <si>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</si>
  <si>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</si>
  <si>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</si>
  <si>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</si>
  <si>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</si>
  <si>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</si>
  <si>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</si>
  <si>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</si>
  <si>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</si>
  <si>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</si>
  <si>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</si>
  <si>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</si>
  <si>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</si>
  <si>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</si>
  <si>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</si>
  <si>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</si>
  <si>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</si>
  <si>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</si>
  <si>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</si>
  <si>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</si>
  <si>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</si>
  <si>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</si>
  <si>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</si>
  <si>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49060,00</t>
  </si>
  <si>
    <t>-378398,74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</si>
  <si>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</si>
  <si>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</si>
  <si>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</si>
  <si>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</si>
  <si>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</si>
  <si>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</si>
  <si>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</si>
  <si>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</si>
  <si>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</si>
  <si>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</si>
  <si>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</si>
  <si>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</si>
  <si>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</si>
  <si>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</si>
  <si>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 xml:space="preserve">       -9153400,00</t>
  </si>
  <si>
    <t>-8166119,59</t>
  </si>
  <si>
    <t>уменьшение остатков средств</t>
  </si>
  <si>
    <t>720</t>
  </si>
  <si>
    <t xml:space="preserve">               9202460,00</t>
  </si>
  <si>
    <t>7787720,85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</si>
  <si>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</si>
  <si>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</si>
  <si>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</si>
  <si>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</si>
  <si>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</si>
  <si>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</si>
  <si>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</si>
  <si>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</si>
  <si>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</si>
  <si>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</si>
  <si>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</si>
  <si>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01.03.2019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</si>
  <si>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</si>
  <si>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</si>
  <si>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</si>
  <si>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</si>
  <si>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</si>
  <si>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</si>
  <si>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</si>
  <si>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</si>
  <si>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</si>
  <si>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</si>
  <si>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</si>
  <si>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</si>
  <si>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</si>
  <si>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</si>
  <si>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</si>
  <si>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</si>
  <si>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</si>
  <si>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</si>
  <si>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</si>
  <si>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182 1 01 02010 01 2000 110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</si>
  <si>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</si>
  <si>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</si>
  <si>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                        на  1 сентября  2019г.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</si>
  <si>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</si>
  <si>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</si>
  <si>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>-65800,0</t>
  </si>
  <si>
    <t>1037089,93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</si>
</sst>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67">
      <selection activeCell="C27" sqref="C27:D27"/>
    </sheetView>
  </sheetViews>
  <sheetFormatPr defaultColWidth="9.00390625" defaultRowHeight="12.75"/>
  <cols>
    <col min="1" max="1" width="37.25390625" style="148" customWidth="1"/>
    <col min="2" max="2" width="4.75390625" style="148" customWidth="1"/>
    <col min="3" max="3" width="7.00390625" style="148" customWidth="1"/>
    <col min="4" max="4" width="26.125" style="148" customWidth="1"/>
    <col min="5" max="5" width="20.75390625" style="149" customWidth="1"/>
    <col min="6" max="6" width="21.625" style="149" customWidth="1"/>
    <col min="7" max="7" width="28.375" style="177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0" t="s">
        <v>0</v>
      </c>
      <c r="B1" s="180"/>
      <c r="C1" s="180"/>
      <c r="D1" s="180"/>
      <c r="E1" s="180"/>
      <c r="F1" s="180"/>
      <c r="G1" s="147" t="s">
        <v>1</v>
      </c>
    </row>
    <row r="2" spans="6:7" ht="13.5" customHeight="1">
      <c r="F2" s="150" t="s">
        <v>2</v>
      </c>
      <c r="G2" s="151" t="s">
        <v>3</v>
      </c>
    </row>
    <row r="3" spans="1:7" ht="12.75" customHeight="1">
      <c r="A3" s="181" t="s">
        <v>287</v>
      </c>
      <c r="B3" s="181"/>
      <c r="C3" s="181"/>
      <c r="D3" s="181"/>
      <c r="E3" s="181"/>
      <c r="F3" s="153" t="s">
        <v>4</v>
      </c>
      <c r="G3" s="154" t="s">
        <v>264</v>
      </c>
    </row>
    <row r="4" spans="1:7" ht="12.75" customHeight="1">
      <c r="A4" s="152"/>
      <c r="B4" s="152"/>
      <c r="C4" s="152"/>
      <c r="D4" s="152"/>
      <c r="E4" s="152"/>
      <c r="F4" s="153"/>
      <c r="G4" s="154" t="s">
        <v>5</v>
      </c>
    </row>
    <row r="5" spans="1:7" ht="12.75" customHeight="1">
      <c r="A5" s="155"/>
      <c r="B5" s="155"/>
      <c r="C5" s="155"/>
      <c r="D5" s="155"/>
      <c r="E5" s="155"/>
      <c r="F5" s="150" t="s">
        <v>6</v>
      </c>
      <c r="G5" s="154" t="s">
        <v>7</v>
      </c>
    </row>
    <row r="6" spans="1:7" ht="15.75" customHeight="1">
      <c r="A6" s="148" t="s">
        <v>8</v>
      </c>
      <c r="B6" s="156" t="s">
        <v>9</v>
      </c>
      <c r="C6" s="156"/>
      <c r="D6" s="156"/>
      <c r="E6" s="157"/>
      <c r="F6" s="150" t="s">
        <v>10</v>
      </c>
      <c r="G6" s="158" t="s">
        <v>11</v>
      </c>
    </row>
    <row r="7" spans="1:7" ht="15.75" customHeight="1">
      <c r="A7" s="182" t="s">
        <v>12</v>
      </c>
      <c r="B7" s="182"/>
      <c r="C7" s="182"/>
      <c r="D7" s="183" t="s">
        <v>13</v>
      </c>
      <c r="E7" s="183"/>
      <c r="F7" s="150" t="s">
        <v>14</v>
      </c>
      <c r="G7" s="158" t="s">
        <v>15</v>
      </c>
    </row>
    <row r="8" spans="1:7" ht="13.5" customHeight="1">
      <c r="A8" s="160" t="s">
        <v>16</v>
      </c>
      <c r="F8" s="150"/>
      <c r="G8" s="154"/>
    </row>
    <row r="9" spans="1:7" ht="13.5" customHeight="1">
      <c r="A9" s="148" t="s">
        <v>17</v>
      </c>
      <c r="F9" s="150"/>
      <c r="G9" s="161" t="s">
        <v>18</v>
      </c>
    </row>
    <row r="10" spans="1:7" ht="13.5" customHeight="1">
      <c r="A10" s="184" t="s">
        <v>19</v>
      </c>
      <c r="B10" s="184"/>
      <c r="C10" s="184"/>
      <c r="D10" s="184"/>
      <c r="E10" s="184"/>
      <c r="F10" s="184"/>
      <c r="G10" s="184"/>
    </row>
    <row r="11" spans="1:7" ht="15.75" customHeight="1">
      <c r="A11" s="156"/>
      <c r="B11" s="156"/>
      <c r="C11" s="162"/>
      <c r="D11" s="162"/>
      <c r="E11" s="157"/>
      <c r="F11" s="157"/>
      <c r="G11" s="163"/>
    </row>
    <row r="12" spans="1:7" ht="13.5" customHeight="1">
      <c r="A12" s="164"/>
      <c r="B12" s="165" t="s">
        <v>20</v>
      </c>
      <c r="C12" s="185" t="s">
        <v>21</v>
      </c>
      <c r="D12" s="185"/>
      <c r="E12" s="185" t="s">
        <v>22</v>
      </c>
      <c r="F12" s="166"/>
      <c r="G12" s="155" t="s">
        <v>23</v>
      </c>
    </row>
    <row r="13" spans="1:7" ht="20.25" customHeight="1">
      <c r="A13" s="165" t="s">
        <v>24</v>
      </c>
      <c r="B13" s="165" t="s">
        <v>25</v>
      </c>
      <c r="C13" s="185"/>
      <c r="D13" s="185"/>
      <c r="E13" s="185"/>
      <c r="F13" s="167" t="s">
        <v>26</v>
      </c>
      <c r="G13" s="168" t="s">
        <v>27</v>
      </c>
    </row>
    <row r="14" spans="1:7" ht="16.5" customHeight="1">
      <c r="A14" s="164"/>
      <c r="B14" s="165" t="s">
        <v>28</v>
      </c>
      <c r="C14" s="185"/>
      <c r="D14" s="185"/>
      <c r="E14" s="185"/>
      <c r="F14" s="167"/>
      <c r="G14" s="168"/>
    </row>
    <row r="15" spans="1:7" ht="16.5" customHeight="1">
      <c r="A15" s="169">
        <v>1</v>
      </c>
      <c r="B15" s="170">
        <v>2</v>
      </c>
      <c r="C15" s="186">
        <v>3</v>
      </c>
      <c r="D15" s="186"/>
      <c r="E15" s="171" t="s">
        <v>29</v>
      </c>
      <c r="F15" s="171"/>
      <c r="G15" s="172" t="s">
        <v>30</v>
      </c>
    </row>
    <row r="16" spans="1:7" ht="15" customHeight="1">
      <c r="A16" s="117" t="s">
        <v>31</v>
      </c>
      <c r="B16" s="118" t="s">
        <v>32</v>
      </c>
      <c r="C16" s="187" t="s">
        <v>33</v>
      </c>
      <c r="D16" s="187"/>
      <c r="E16" s="119">
        <f>E18+E62</f>
        <v>9693600</v>
      </c>
      <c r="F16" s="119">
        <f>F18+F62</f>
        <v>6589628.859999999</v>
      </c>
      <c r="G16" s="120">
        <f>F16-E16</f>
        <v>-3103971.1400000006</v>
      </c>
    </row>
    <row r="17" spans="1:7" ht="27" customHeight="1">
      <c r="A17" s="121" t="s">
        <v>34</v>
      </c>
      <c r="B17" s="122"/>
      <c r="C17" s="188"/>
      <c r="D17" s="188"/>
      <c r="E17" s="124"/>
      <c r="F17" s="125"/>
      <c r="G17" s="126"/>
    </row>
    <row r="18" spans="1:24" ht="24.75" customHeight="1">
      <c r="A18" s="127" t="s">
        <v>35</v>
      </c>
      <c r="B18" s="128">
        <v>10</v>
      </c>
      <c r="C18" s="189" t="s">
        <v>36</v>
      </c>
      <c r="D18" s="189"/>
      <c r="E18" s="129">
        <f>E19+E29+E33+E40+E43+E45+E54</f>
        <v>3312800</v>
      </c>
      <c r="F18" s="129">
        <f>F19+F29+F33+F40+F45+F54</f>
        <v>1762053.8599999999</v>
      </c>
      <c r="G18" s="130">
        <f aca="true" t="shared" si="0" ref="G18:G59">F18-E18</f>
        <v>-1550746.1400000001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7" t="s">
        <v>37</v>
      </c>
      <c r="B19" s="128">
        <v>10</v>
      </c>
      <c r="C19" s="189" t="s">
        <v>38</v>
      </c>
      <c r="D19" s="189"/>
      <c r="E19" s="129">
        <f>E20</f>
        <v>251500</v>
      </c>
      <c r="F19" s="129">
        <f>F20</f>
        <v>114784.95</v>
      </c>
      <c r="G19" s="130">
        <f t="shared" si="0"/>
        <v>-136715.05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7" t="s">
        <v>39</v>
      </c>
      <c r="B20" s="128">
        <v>10</v>
      </c>
      <c r="C20" s="179" t="s">
        <v>40</v>
      </c>
      <c r="D20" s="179"/>
      <c r="E20" s="131">
        <f>E21+E22+E27</f>
        <v>251500</v>
      </c>
      <c r="F20" s="131">
        <f>F21+F24+F22+F23+F27+F26+F28+F25</f>
        <v>114784.95</v>
      </c>
      <c r="G20" s="130">
        <f t="shared" si="0"/>
        <v>-136715.05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7" t="s">
        <v>41</v>
      </c>
      <c r="B21" s="128">
        <v>10</v>
      </c>
      <c r="C21" s="179" t="s">
        <v>42</v>
      </c>
      <c r="D21" s="179"/>
      <c r="E21" s="131">
        <v>251500</v>
      </c>
      <c r="F21" s="130">
        <v>104654.43</v>
      </c>
      <c r="G21" s="130">
        <f t="shared" si="0"/>
        <v>-146845.57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7" t="s">
        <v>278</v>
      </c>
      <c r="B22" s="128">
        <v>10</v>
      </c>
      <c r="C22" s="179" t="s">
        <v>284</v>
      </c>
      <c r="D22" s="179"/>
      <c r="E22" s="131">
        <v>0</v>
      </c>
      <c r="F22" s="130">
        <v>62.53</v>
      </c>
      <c r="G22" s="130">
        <f>F22-E22</f>
        <v>62.53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7" t="s">
        <v>43</v>
      </c>
      <c r="B23" s="128" t="s">
        <v>88</v>
      </c>
      <c r="C23" s="190" t="s">
        <v>282</v>
      </c>
      <c r="D23" s="191"/>
      <c r="E23" s="131">
        <v>0</v>
      </c>
      <c r="F23" s="130">
        <v>10.95</v>
      </c>
      <c r="G23" s="130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7" t="s">
        <v>43</v>
      </c>
      <c r="B24" s="128">
        <v>10</v>
      </c>
      <c r="C24" s="179" t="s">
        <v>279</v>
      </c>
      <c r="D24" s="179"/>
      <c r="E24" s="131">
        <v>0</v>
      </c>
      <c r="F24" s="130">
        <v>2263.2</v>
      </c>
      <c r="G24" s="130">
        <f>F24-E24</f>
        <v>2263.2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7" t="s">
        <v>289</v>
      </c>
      <c r="B25" s="128">
        <v>10</v>
      </c>
      <c r="C25" s="179" t="s">
        <v>288</v>
      </c>
      <c r="D25" s="179"/>
      <c r="E25" s="131">
        <v>0</v>
      </c>
      <c r="F25" s="130">
        <v>6</v>
      </c>
      <c r="G25" s="130">
        <f>F25-E25</f>
        <v>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7" t="s">
        <v>43</v>
      </c>
      <c r="B26" s="128">
        <v>10</v>
      </c>
      <c r="C26" s="179" t="s">
        <v>280</v>
      </c>
      <c r="D26" s="179"/>
      <c r="E26" s="131">
        <v>0</v>
      </c>
      <c r="F26" s="130">
        <v>6712.74</v>
      </c>
      <c r="G26" s="130">
        <f>F26-E26</f>
        <v>6712.74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7" t="s">
        <v>276</v>
      </c>
      <c r="B27" s="128">
        <v>10</v>
      </c>
      <c r="C27" s="179" t="s">
        <v>275</v>
      </c>
      <c r="D27" s="179"/>
      <c r="E27" s="131">
        <v>0</v>
      </c>
      <c r="F27" s="130">
        <v>1017.44</v>
      </c>
      <c r="G27" s="130">
        <f t="shared" si="0"/>
        <v>1017.44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7" t="s">
        <v>286</v>
      </c>
      <c r="B28" s="128">
        <v>10</v>
      </c>
      <c r="C28" s="179" t="s">
        <v>285</v>
      </c>
      <c r="D28" s="179"/>
      <c r="E28" s="131">
        <v>0</v>
      </c>
      <c r="F28" s="130">
        <v>57.66</v>
      </c>
      <c r="G28" s="130">
        <f>F28-E28</f>
        <v>57.66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7" t="s">
        <v>44</v>
      </c>
      <c r="B29" s="128">
        <v>10</v>
      </c>
      <c r="C29" s="179" t="s">
        <v>45</v>
      </c>
      <c r="D29" s="179"/>
      <c r="E29" s="129">
        <f>E31</f>
        <v>648600</v>
      </c>
      <c r="F29" s="129">
        <f>F31+F32</f>
        <v>665540.5399999999</v>
      </c>
      <c r="G29" s="130">
        <f t="shared" si="0"/>
        <v>16940.53999999992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7" t="s">
        <v>46</v>
      </c>
      <c r="B30" s="128">
        <v>10</v>
      </c>
      <c r="C30" s="179" t="s">
        <v>47</v>
      </c>
      <c r="D30" s="179"/>
      <c r="E30" s="131">
        <v>648600</v>
      </c>
      <c r="F30" s="130">
        <v>665447.2</v>
      </c>
      <c r="G30" s="130">
        <f t="shared" si="0"/>
        <v>16847.199999999953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7" t="s">
        <v>46</v>
      </c>
      <c r="B31" s="128">
        <v>10</v>
      </c>
      <c r="C31" s="179" t="s">
        <v>48</v>
      </c>
      <c r="D31" s="179"/>
      <c r="E31" s="131">
        <v>648600</v>
      </c>
      <c r="F31" s="130">
        <v>665447.2</v>
      </c>
      <c r="G31" s="130">
        <f t="shared" si="0"/>
        <v>16847.199999999953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7" t="s">
        <v>281</v>
      </c>
      <c r="B32" s="128">
        <v>10</v>
      </c>
      <c r="C32" s="179" t="s">
        <v>277</v>
      </c>
      <c r="D32" s="179"/>
      <c r="E32" s="131">
        <v>0</v>
      </c>
      <c r="F32" s="130">
        <v>93.34</v>
      </c>
      <c r="G32" s="130">
        <f t="shared" si="0"/>
        <v>93.34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7" t="s">
        <v>49</v>
      </c>
      <c r="B33" s="128">
        <v>10</v>
      </c>
      <c r="C33" s="179" t="s">
        <v>50</v>
      </c>
      <c r="D33" s="179"/>
      <c r="E33" s="129">
        <f>E34+E35</f>
        <v>2014100</v>
      </c>
      <c r="F33" s="129">
        <f>F34+F35</f>
        <v>893948.2999999999</v>
      </c>
      <c r="G33" s="130">
        <f t="shared" si="0"/>
        <v>-1120151.7000000002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7" t="s">
        <v>51</v>
      </c>
      <c r="B34" s="128">
        <v>10</v>
      </c>
      <c r="C34" s="179" t="s">
        <v>52</v>
      </c>
      <c r="D34" s="179"/>
      <c r="E34" s="131">
        <v>80700</v>
      </c>
      <c r="F34" s="132">
        <v>22379.07</v>
      </c>
      <c r="G34" s="130">
        <f t="shared" si="0"/>
        <v>-58320.93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7" t="s">
        <v>53</v>
      </c>
      <c r="B35" s="128">
        <v>10</v>
      </c>
      <c r="C35" s="179" t="s">
        <v>54</v>
      </c>
      <c r="D35" s="179"/>
      <c r="E35" s="131">
        <f>E36+E37</f>
        <v>1933400</v>
      </c>
      <c r="F35" s="131">
        <f>F36+F37</f>
        <v>871569.23</v>
      </c>
      <c r="G35" s="130">
        <f t="shared" si="0"/>
        <v>-1061830.77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7" t="s">
        <v>55</v>
      </c>
      <c r="B36" s="128">
        <v>10</v>
      </c>
      <c r="C36" s="179" t="s">
        <v>56</v>
      </c>
      <c r="D36" s="179"/>
      <c r="E36" s="131">
        <v>482500</v>
      </c>
      <c r="F36" s="132">
        <v>534055.21</v>
      </c>
      <c r="G36" s="130">
        <f t="shared" si="0"/>
        <v>51555.20999999996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7" t="s">
        <v>57</v>
      </c>
      <c r="B37" s="128">
        <v>10</v>
      </c>
      <c r="C37" s="179" t="s">
        <v>58</v>
      </c>
      <c r="D37" s="179"/>
      <c r="E37" s="131">
        <v>1450900</v>
      </c>
      <c r="F37" s="132">
        <v>337514.02</v>
      </c>
      <c r="G37" s="130">
        <f t="shared" si="0"/>
        <v>-1113385.98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7" t="s">
        <v>59</v>
      </c>
      <c r="B38" s="128">
        <v>10</v>
      </c>
      <c r="C38" s="179" t="s">
        <v>60</v>
      </c>
      <c r="D38" s="179"/>
      <c r="E38" s="131">
        <v>0</v>
      </c>
      <c r="F38" s="130">
        <v>0</v>
      </c>
      <c r="G38" s="130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7" t="s">
        <v>61</v>
      </c>
      <c r="B39" s="128">
        <v>10</v>
      </c>
      <c r="C39" s="179" t="s">
        <v>62</v>
      </c>
      <c r="D39" s="179"/>
      <c r="E39" s="131">
        <v>0</v>
      </c>
      <c r="F39" s="130">
        <v>0</v>
      </c>
      <c r="G39" s="130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7" t="s">
        <v>63</v>
      </c>
      <c r="B40" s="128">
        <v>10</v>
      </c>
      <c r="C40" s="179" t="s">
        <v>64</v>
      </c>
      <c r="D40" s="179"/>
      <c r="E40" s="129">
        <f>E42+E44</f>
        <v>357700</v>
      </c>
      <c r="F40" s="129">
        <f>F42+F43+F44</f>
        <v>51694.48</v>
      </c>
      <c r="G40" s="130">
        <f t="shared" si="0"/>
        <v>-306005.52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7" t="s">
        <v>65</v>
      </c>
      <c r="B41" s="128">
        <v>10</v>
      </c>
      <c r="C41" s="179" t="s">
        <v>66</v>
      </c>
      <c r="D41" s="179"/>
      <c r="E41" s="131">
        <v>0</v>
      </c>
      <c r="F41" s="130">
        <v>0</v>
      </c>
      <c r="G41" s="130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7" t="s">
        <v>67</v>
      </c>
      <c r="B42" s="128">
        <v>10</v>
      </c>
      <c r="C42" s="179" t="s">
        <v>68</v>
      </c>
      <c r="D42" s="179"/>
      <c r="E42" s="131">
        <v>280200</v>
      </c>
      <c r="F42" s="130">
        <v>0</v>
      </c>
      <c r="G42" s="130">
        <f t="shared" si="0"/>
        <v>-280200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7" t="s">
        <v>69</v>
      </c>
      <c r="B43" s="128"/>
      <c r="C43" s="179" t="s">
        <v>265</v>
      </c>
      <c r="D43" s="179"/>
      <c r="E43" s="131">
        <v>0</v>
      </c>
      <c r="F43" s="132">
        <v>0</v>
      </c>
      <c r="G43" s="130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7" t="s">
        <v>69</v>
      </c>
      <c r="B44" s="128"/>
      <c r="C44" s="179" t="s">
        <v>263</v>
      </c>
      <c r="D44" s="179"/>
      <c r="E44" s="131">
        <v>77500</v>
      </c>
      <c r="F44" s="132">
        <v>51694.48</v>
      </c>
      <c r="G44" s="130">
        <f t="shared" si="0"/>
        <v>-25805.519999999997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7" t="s">
        <v>70</v>
      </c>
      <c r="B45" s="128"/>
      <c r="C45" s="179" t="s">
        <v>71</v>
      </c>
      <c r="D45" s="179"/>
      <c r="E45" s="129">
        <f>E48</f>
        <v>8400</v>
      </c>
      <c r="F45" s="129">
        <f>F48</f>
        <v>5085.59</v>
      </c>
      <c r="G45" s="130">
        <f t="shared" si="0"/>
        <v>-3314.41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7" t="s">
        <v>72</v>
      </c>
      <c r="B46" s="128"/>
      <c r="C46" s="179" t="s">
        <v>73</v>
      </c>
      <c r="D46" s="179"/>
      <c r="E46" s="131">
        <v>8400</v>
      </c>
      <c r="F46" s="132">
        <v>5085.59</v>
      </c>
      <c r="G46" s="130">
        <f t="shared" si="0"/>
        <v>-3314.41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7" t="s">
        <v>74</v>
      </c>
      <c r="B47" s="128"/>
      <c r="C47" s="179" t="s">
        <v>75</v>
      </c>
      <c r="D47" s="179"/>
      <c r="E47" s="131">
        <v>8400</v>
      </c>
      <c r="F47" s="130">
        <v>5085.59</v>
      </c>
      <c r="G47" s="130">
        <f t="shared" si="0"/>
        <v>-3314.41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7" t="s">
        <v>76</v>
      </c>
      <c r="B48" s="128"/>
      <c r="C48" s="179" t="s">
        <v>77</v>
      </c>
      <c r="D48" s="179"/>
      <c r="E48" s="131">
        <v>8400</v>
      </c>
      <c r="F48" s="130">
        <v>5085.59</v>
      </c>
      <c r="G48" s="130">
        <f t="shared" si="0"/>
        <v>-3314.41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7" t="s">
        <v>78</v>
      </c>
      <c r="B49" s="128">
        <v>10</v>
      </c>
      <c r="C49" s="179" t="s">
        <v>79</v>
      </c>
      <c r="D49" s="179"/>
      <c r="E49" s="133">
        <v>0</v>
      </c>
      <c r="F49" s="130">
        <v>0</v>
      </c>
      <c r="G49" s="130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7" t="s">
        <v>80</v>
      </c>
      <c r="B50" s="128"/>
      <c r="C50" s="179" t="s">
        <v>81</v>
      </c>
      <c r="D50" s="179"/>
      <c r="E50" s="131">
        <v>0</v>
      </c>
      <c r="F50" s="130">
        <v>0</v>
      </c>
      <c r="G50" s="130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7" t="s">
        <v>82</v>
      </c>
      <c r="B51" s="128">
        <v>10</v>
      </c>
      <c r="C51" s="179" t="s">
        <v>83</v>
      </c>
      <c r="D51" s="179"/>
      <c r="E51" s="131">
        <v>0</v>
      </c>
      <c r="F51" s="130">
        <v>0</v>
      </c>
      <c r="G51" s="130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7" t="s">
        <v>84</v>
      </c>
      <c r="B52" s="128">
        <v>10</v>
      </c>
      <c r="C52" s="179" t="s">
        <v>85</v>
      </c>
      <c r="D52" s="179"/>
      <c r="E52" s="134">
        <v>0</v>
      </c>
      <c r="F52" s="135">
        <v>0</v>
      </c>
      <c r="G52" s="130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6"/>
      <c r="B53" s="128"/>
      <c r="C53" s="192" t="s">
        <v>86</v>
      </c>
      <c r="D53" s="192"/>
      <c r="E53" s="134">
        <v>0</v>
      </c>
      <c r="F53" s="135">
        <v>0</v>
      </c>
      <c r="G53" s="130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7" t="s">
        <v>87</v>
      </c>
      <c r="B54" s="128" t="s">
        <v>88</v>
      </c>
      <c r="C54" s="179" t="s">
        <v>89</v>
      </c>
      <c r="D54" s="179"/>
      <c r="E54" s="136">
        <f>E55+E56+E57</f>
        <v>32500</v>
      </c>
      <c r="F54" s="136">
        <f>F55+F56+F57</f>
        <v>31000</v>
      </c>
      <c r="G54" s="130">
        <f t="shared" si="0"/>
        <v>-1500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7"/>
      <c r="B55" s="128"/>
      <c r="C55" s="192" t="s">
        <v>266</v>
      </c>
      <c r="D55" s="193"/>
      <c r="E55" s="134">
        <v>30000</v>
      </c>
      <c r="F55" s="134">
        <v>30000</v>
      </c>
      <c r="G55" s="130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7"/>
      <c r="B56" s="128"/>
      <c r="C56" s="179" t="s">
        <v>90</v>
      </c>
      <c r="D56" s="179"/>
      <c r="E56" s="134">
        <v>0</v>
      </c>
      <c r="F56" s="135">
        <v>0</v>
      </c>
      <c r="G56" s="130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7" t="s">
        <v>91</v>
      </c>
      <c r="B57" s="128" t="s">
        <v>88</v>
      </c>
      <c r="C57" s="179" t="s">
        <v>92</v>
      </c>
      <c r="D57" s="179"/>
      <c r="E57" s="131">
        <v>2500</v>
      </c>
      <c r="F57" s="130">
        <v>1000</v>
      </c>
      <c r="G57" s="130">
        <f t="shared" si="0"/>
        <v>-1500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7" t="s">
        <v>93</v>
      </c>
      <c r="B58" s="128">
        <v>10</v>
      </c>
      <c r="C58" s="179" t="s">
        <v>94</v>
      </c>
      <c r="D58" s="179"/>
      <c r="E58" s="131">
        <v>0</v>
      </c>
      <c r="F58" s="130">
        <v>0</v>
      </c>
      <c r="G58" s="130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7" t="s">
        <v>95</v>
      </c>
      <c r="B59" s="128">
        <v>10</v>
      </c>
      <c r="C59" s="179" t="s">
        <v>96</v>
      </c>
      <c r="D59" s="179"/>
      <c r="E59" s="131">
        <v>0</v>
      </c>
      <c r="F59" s="130">
        <v>0</v>
      </c>
      <c r="G59" s="130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7"/>
      <c r="B60" s="128"/>
      <c r="C60" s="179"/>
      <c r="D60" s="179"/>
      <c r="E60" s="131"/>
      <c r="F60" s="130"/>
      <c r="G60" s="130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7"/>
      <c r="B61" s="128"/>
      <c r="C61" s="179"/>
      <c r="D61" s="179"/>
      <c r="E61" s="131"/>
      <c r="F61" s="130"/>
      <c r="G61" s="130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7" t="s">
        <v>97</v>
      </c>
      <c r="B62" s="128">
        <v>10</v>
      </c>
      <c r="C62" s="179" t="s">
        <v>98</v>
      </c>
      <c r="D62" s="179"/>
      <c r="E62" s="137">
        <f>E63+E64+E65+E66+E67+E69</f>
        <v>6380800</v>
      </c>
      <c r="F62" s="137">
        <f>F63+F64+F65+F66+F67+F69</f>
        <v>4827575</v>
      </c>
      <c r="G62" s="130">
        <f>F62-E62</f>
        <v>-1553225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7" t="s">
        <v>99</v>
      </c>
      <c r="B63" s="128">
        <v>10</v>
      </c>
      <c r="C63" s="179" t="s">
        <v>267</v>
      </c>
      <c r="D63" s="179"/>
      <c r="E63" s="130">
        <v>4346400</v>
      </c>
      <c r="F63" s="130">
        <v>4138300</v>
      </c>
      <c r="G63" s="130">
        <f>F63-E63</f>
        <v>-208100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7" t="s">
        <v>100</v>
      </c>
      <c r="B64" s="128"/>
      <c r="C64" s="179" t="s">
        <v>268</v>
      </c>
      <c r="D64" s="179"/>
      <c r="E64" s="130">
        <v>0</v>
      </c>
      <c r="F64" s="130">
        <v>0</v>
      </c>
      <c r="G64" s="130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7" t="s">
        <v>101</v>
      </c>
      <c r="B65" s="128">
        <v>10</v>
      </c>
      <c r="C65" s="179" t="s">
        <v>269</v>
      </c>
      <c r="D65" s="179"/>
      <c r="E65" s="131">
        <v>83300</v>
      </c>
      <c r="F65" s="131">
        <v>62475</v>
      </c>
      <c r="G65" s="130">
        <f aca="true" t="shared" si="1" ref="G65:G70">F65-E65</f>
        <v>-20825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7" t="s">
        <v>102</v>
      </c>
      <c r="B66" s="128">
        <v>10</v>
      </c>
      <c r="C66" s="179" t="s">
        <v>270</v>
      </c>
      <c r="D66" s="179"/>
      <c r="E66" s="131">
        <v>200</v>
      </c>
      <c r="F66" s="131">
        <v>200</v>
      </c>
      <c r="G66" s="130" t="s">
        <v>283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8" t="s">
        <v>103</v>
      </c>
      <c r="B67" s="128">
        <v>10</v>
      </c>
      <c r="C67" s="179" t="s">
        <v>271</v>
      </c>
      <c r="D67" s="179"/>
      <c r="E67" s="130">
        <v>797600</v>
      </c>
      <c r="F67" s="130">
        <v>373300</v>
      </c>
      <c r="G67" s="130">
        <f t="shared" si="1"/>
        <v>-424300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9" t="s">
        <v>104</v>
      </c>
      <c r="B68" s="140"/>
      <c r="C68" s="179" t="s">
        <v>272</v>
      </c>
      <c r="D68" s="179"/>
      <c r="E68" s="130">
        <v>0</v>
      </c>
      <c r="F68" s="130">
        <v>0</v>
      </c>
      <c r="G68" s="130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1"/>
      <c r="B69" s="142"/>
      <c r="C69" s="179" t="s">
        <v>273</v>
      </c>
      <c r="D69" s="179"/>
      <c r="E69" s="131">
        <v>1153300</v>
      </c>
      <c r="F69" s="130">
        <v>253300</v>
      </c>
      <c r="G69" s="130">
        <f t="shared" si="1"/>
        <v>-900000</v>
      </c>
    </row>
    <row r="70" spans="1:7" ht="15" customHeight="1">
      <c r="A70" s="143"/>
      <c r="B70" s="144"/>
      <c r="C70" s="179" t="s">
        <v>274</v>
      </c>
      <c r="D70" s="179"/>
      <c r="E70" s="131"/>
      <c r="F70" s="130"/>
      <c r="G70" s="130">
        <f t="shared" si="1"/>
        <v>0</v>
      </c>
    </row>
    <row r="71" spans="1:7" ht="12.75" customHeight="1">
      <c r="A71" s="145"/>
      <c r="B71" s="123"/>
      <c r="C71" s="194"/>
      <c r="D71" s="194"/>
      <c r="E71" s="146"/>
      <c r="F71" s="146"/>
      <c r="G71" s="146"/>
    </row>
    <row r="72" spans="1:7" ht="12.75" customHeight="1">
      <c r="A72" s="173"/>
      <c r="B72" s="174"/>
      <c r="C72" s="175"/>
      <c r="D72" s="175"/>
      <c r="E72" s="175"/>
      <c r="F72" s="175"/>
      <c r="G72" s="175"/>
    </row>
    <row r="73" spans="1:7" ht="12.75" customHeight="1">
      <c r="A73" s="173"/>
      <c r="B73" s="174"/>
      <c r="C73" s="175"/>
      <c r="D73" s="175"/>
      <c r="E73" s="175"/>
      <c r="F73" s="175"/>
      <c r="G73" s="175"/>
    </row>
    <row r="74" spans="1:7" ht="22.5" customHeight="1">
      <c r="A74" s="173"/>
      <c r="B74" s="174"/>
      <c r="C74" s="175"/>
      <c r="D74" s="175"/>
      <c r="E74" s="175"/>
      <c r="F74" s="175"/>
      <c r="G74" s="175"/>
    </row>
    <row r="75" spans="3:5" ht="11.25" customHeight="1">
      <c r="C75" s="159"/>
      <c r="D75" s="159"/>
      <c r="E75" s="176"/>
    </row>
    <row r="76" spans="3:5" ht="11.25" customHeight="1">
      <c r="C76" s="159"/>
      <c r="D76" s="159"/>
      <c r="E76" s="176"/>
    </row>
    <row r="77" spans="3:5" ht="11.25" customHeight="1">
      <c r="C77" s="159"/>
      <c r="D77" s="159"/>
      <c r="E77" s="176"/>
    </row>
    <row r="78" spans="3:5" ht="11.25" customHeight="1">
      <c r="C78" s="159"/>
      <c r="D78" s="159"/>
      <c r="E78" s="176"/>
    </row>
    <row r="79" spans="3:5" ht="11.25" customHeight="1">
      <c r="C79" s="159"/>
      <c r="D79" s="159"/>
      <c r="E79" s="176"/>
    </row>
    <row r="80" spans="3:5" ht="11.25" customHeight="1">
      <c r="C80" s="159"/>
      <c r="D80" s="159"/>
      <c r="E80" s="176"/>
    </row>
    <row r="81" spans="3:5" ht="11.25" customHeight="1">
      <c r="C81" s="159"/>
      <c r="D81" s="159"/>
      <c r="E81" s="176"/>
    </row>
    <row r="82" spans="3:5" ht="11.25" customHeight="1">
      <c r="C82" s="159"/>
      <c r="D82" s="159"/>
      <c r="E82" s="176"/>
    </row>
    <row r="83" spans="3:5" ht="11.25" customHeight="1">
      <c r="C83" s="159"/>
      <c r="D83" s="159"/>
      <c r="E83" s="176"/>
    </row>
    <row r="84" spans="3:5" ht="11.25" customHeight="1">
      <c r="C84" s="159"/>
      <c r="D84" s="159"/>
      <c r="E84" s="176"/>
    </row>
    <row r="85" spans="3:5" ht="11.25" customHeight="1">
      <c r="C85" s="159"/>
      <c r="D85" s="159"/>
      <c r="E85" s="176"/>
    </row>
    <row r="86" spans="3:5" ht="11.25" customHeight="1">
      <c r="C86" s="159"/>
      <c r="D86" s="159"/>
      <c r="E86" s="176"/>
    </row>
    <row r="87" spans="3:5" ht="11.25" customHeight="1">
      <c r="C87" s="159"/>
      <c r="D87" s="159"/>
      <c r="E87" s="176"/>
    </row>
    <row r="88" spans="3:5" ht="11.25" customHeight="1">
      <c r="C88" s="159"/>
      <c r="D88" s="159"/>
      <c r="E88" s="176"/>
    </row>
    <row r="89" spans="3:5" ht="11.25" customHeight="1">
      <c r="C89" s="159"/>
      <c r="D89" s="159"/>
      <c r="E89" s="176"/>
    </row>
    <row r="90" spans="3:5" ht="11.25" customHeight="1">
      <c r="C90" s="159"/>
      <c r="D90" s="159"/>
      <c r="E90" s="176"/>
    </row>
    <row r="91" spans="3:5" ht="11.25" customHeight="1">
      <c r="C91" s="159"/>
      <c r="D91" s="159"/>
      <c r="E91" s="176"/>
    </row>
    <row r="92" spans="3:5" ht="11.25" customHeight="1">
      <c r="C92" s="159"/>
      <c r="D92" s="159"/>
      <c r="E92" s="176"/>
    </row>
    <row r="93" spans="3:5" ht="11.25" customHeight="1">
      <c r="C93" s="159"/>
      <c r="D93" s="159"/>
      <c r="E93" s="176"/>
    </row>
    <row r="94" spans="3:5" ht="11.25" customHeight="1">
      <c r="C94" s="159"/>
      <c r="D94" s="159"/>
      <c r="E94" s="176"/>
    </row>
    <row r="95" ht="23.25" customHeight="1"/>
    <row r="96" ht="9.75" customHeight="1"/>
    <row r="97" spans="1:4" ht="12.75" customHeight="1">
      <c r="A97" s="159"/>
      <c r="B97" s="159"/>
      <c r="C97" s="178"/>
      <c r="D97" s="178"/>
    </row>
  </sheetData>
  <sheetProtection selectLockedCells="1" selectUnlockedCells="1"/>
  <mergeCells count="64">
    <mergeCell ref="C25:D25"/>
    <mergeCell ref="C28:D28"/>
    <mergeCell ref="C65:D65"/>
    <mergeCell ref="C66:D66"/>
    <mergeCell ref="C71:D71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6:D56"/>
    <mergeCell ref="C57:D57"/>
    <mergeCell ref="C58:D58"/>
    <mergeCell ref="C55:D55"/>
    <mergeCell ref="C47:D47"/>
    <mergeCell ref="C48:D48"/>
    <mergeCell ref="C49:D49"/>
    <mergeCell ref="C50:D50"/>
    <mergeCell ref="C51:D51"/>
    <mergeCell ref="C52:D52"/>
    <mergeCell ref="C41:D41"/>
    <mergeCell ref="C42:D42"/>
    <mergeCell ref="C44:D44"/>
    <mergeCell ref="C45:D45"/>
    <mergeCell ref="C43:D43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1:D21"/>
    <mergeCell ref="C22:D22"/>
    <mergeCell ref="C27:D27"/>
    <mergeCell ref="C16:D16"/>
    <mergeCell ref="C17:D17"/>
    <mergeCell ref="C18:D18"/>
    <mergeCell ref="C19:D19"/>
    <mergeCell ref="C24:D24"/>
    <mergeCell ref="C26:D26"/>
    <mergeCell ref="C23:D23"/>
    <mergeCell ref="C20:D20"/>
    <mergeCell ref="A1:F1"/>
    <mergeCell ref="A3:E3"/>
    <mergeCell ref="A7:C7"/>
    <mergeCell ref="D7:E7"/>
    <mergeCell ref="A10:G10"/>
    <mergeCell ref="C12:D14"/>
    <mergeCell ref="E12:E14"/>
    <mergeCell ref="C15:D15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tabSelected="1" view="pageBreakPreview" zoomScaleSheetLayoutView="100" zoomScalePageLayoutView="0" workbookViewId="0" topLeftCell="A1">
      <selection activeCell="F96" sqref="F96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5" t="s">
        <v>105</v>
      </c>
      <c r="F1" s="195"/>
    </row>
    <row r="2" spans="1:6" ht="12.75" customHeight="1">
      <c r="A2" s="184" t="s">
        <v>106</v>
      </c>
      <c r="B2" s="184"/>
      <c r="C2" s="184"/>
      <c r="D2" s="184"/>
      <c r="E2" s="184"/>
      <c r="F2" s="184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6" t="s">
        <v>107</v>
      </c>
      <c r="D4" s="196" t="s">
        <v>108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109</v>
      </c>
      <c r="F7" s="18"/>
    </row>
    <row r="8" spans="1:6" ht="15" customHeight="1">
      <c r="A8" s="19" t="s">
        <v>110</v>
      </c>
      <c r="B8" s="20" t="s">
        <v>111</v>
      </c>
      <c r="C8" s="41" t="s">
        <v>33</v>
      </c>
      <c r="D8" s="42">
        <f>D17+D19+D25+D28+D40+D46+D51+D59+D71+D79+D82+D85+D89+D95</f>
        <v>9759400</v>
      </c>
      <c r="E8" s="43">
        <f>E17+E19+E25+E28+E40+E46+E51+E59+E71+E79+E82+E85+E89+E95</f>
        <v>5552538.93</v>
      </c>
      <c r="F8" s="23">
        <f>D8-E8</f>
        <v>4206861.07</v>
      </c>
    </row>
    <row r="9" spans="1:6" ht="15" customHeight="1">
      <c r="A9" s="24" t="s">
        <v>34</v>
      </c>
      <c r="B9" s="25"/>
      <c r="C9" s="44"/>
      <c r="D9" s="45"/>
      <c r="E9" s="46"/>
      <c r="F9" s="27"/>
    </row>
    <row r="10" spans="1:6" ht="48.75" customHeight="1">
      <c r="A10" s="47" t="s">
        <v>112</v>
      </c>
      <c r="B10" s="48"/>
      <c r="C10" s="49" t="s">
        <v>113</v>
      </c>
      <c r="D10" s="45"/>
      <c r="E10" s="46"/>
      <c r="F10" s="50"/>
    </row>
    <row r="11" spans="1:23" ht="22.5">
      <c r="A11" s="28" t="s">
        <v>114</v>
      </c>
      <c r="B11" s="29">
        <v>200</v>
      </c>
      <c r="C11" s="51" t="s">
        <v>115</v>
      </c>
      <c r="D11" s="115">
        <f>D12+D13+D14</f>
        <v>3567000</v>
      </c>
      <c r="E11" s="114">
        <f>E12+E13+E14</f>
        <v>2009862.1</v>
      </c>
      <c r="F11" s="52">
        <f>D11-E11</f>
        <v>1557137.9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114</v>
      </c>
      <c r="B12" s="29">
        <v>200</v>
      </c>
      <c r="C12" s="51" t="s">
        <v>116</v>
      </c>
      <c r="D12" s="30">
        <v>2520000</v>
      </c>
      <c r="E12" s="31">
        <v>1422081.92</v>
      </c>
      <c r="F12" s="52">
        <f aca="true" t="shared" si="0" ref="F12:F19">D12-E12</f>
        <v>1097918.08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117</v>
      </c>
      <c r="B13" s="29">
        <v>200</v>
      </c>
      <c r="C13" s="51" t="s">
        <v>118</v>
      </c>
      <c r="D13" s="30">
        <v>220000</v>
      </c>
      <c r="E13" s="31">
        <v>132388.29</v>
      </c>
      <c r="F13" s="52">
        <f t="shared" si="0"/>
        <v>87611.70999999999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119</v>
      </c>
      <c r="B14" s="29"/>
      <c r="C14" s="51" t="s">
        <v>120</v>
      </c>
      <c r="D14" s="30">
        <v>827000</v>
      </c>
      <c r="E14" s="31">
        <v>455391.89</v>
      </c>
      <c r="F14" s="52">
        <f t="shared" si="0"/>
        <v>371608.11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121</v>
      </c>
      <c r="B15" s="29">
        <v>200</v>
      </c>
      <c r="C15" s="51" t="s">
        <v>122</v>
      </c>
      <c r="D15" s="30">
        <v>400000</v>
      </c>
      <c r="E15" s="31">
        <v>318234.24</v>
      </c>
      <c r="F15" s="52">
        <f t="shared" si="0"/>
        <v>81765.76000000001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121</v>
      </c>
      <c r="B16" s="29"/>
      <c r="C16" s="51" t="s">
        <v>123</v>
      </c>
      <c r="D16" s="30">
        <v>400000</v>
      </c>
      <c r="E16" s="31">
        <v>318234.24</v>
      </c>
      <c r="F16" s="52">
        <f t="shared" si="0"/>
        <v>81765.76000000001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3" t="s">
        <v>124</v>
      </c>
      <c r="B17" s="54"/>
      <c r="C17" s="55" t="s">
        <v>125</v>
      </c>
      <c r="D17" s="42">
        <f>D11+D15</f>
        <v>3967000</v>
      </c>
      <c r="E17" s="56">
        <f>E11+E15</f>
        <v>2328096.34</v>
      </c>
      <c r="F17" s="52">
        <f t="shared" si="0"/>
        <v>1638903.6600000001</v>
      </c>
    </row>
    <row r="18" spans="1:6" ht="36.75" customHeight="1">
      <c r="A18" s="28" t="s">
        <v>121</v>
      </c>
      <c r="B18" s="57"/>
      <c r="C18" s="51" t="s">
        <v>126</v>
      </c>
      <c r="D18" s="58">
        <v>200</v>
      </c>
      <c r="E18" s="58">
        <v>200</v>
      </c>
      <c r="F18" s="52">
        <f t="shared" si="0"/>
        <v>0</v>
      </c>
    </row>
    <row r="19" spans="1:6" ht="15" customHeight="1">
      <c r="A19" s="59" t="s">
        <v>124</v>
      </c>
      <c r="B19" s="54"/>
      <c r="C19" s="60" t="s">
        <v>127</v>
      </c>
      <c r="D19" s="56">
        <v>200</v>
      </c>
      <c r="E19" s="56">
        <f>E18</f>
        <v>200</v>
      </c>
      <c r="F19" s="52">
        <f t="shared" si="0"/>
        <v>0</v>
      </c>
    </row>
    <row r="20" spans="1:6" ht="15" customHeight="1" hidden="1">
      <c r="A20" s="53"/>
      <c r="B20" s="54"/>
      <c r="C20" s="61"/>
      <c r="D20" s="42"/>
      <c r="E20" s="56"/>
      <c r="F20" s="52"/>
    </row>
    <row r="21" spans="1:6" ht="15" customHeight="1" hidden="1">
      <c r="A21" s="28" t="s">
        <v>128</v>
      </c>
      <c r="B21" s="57"/>
      <c r="C21" s="26" t="s">
        <v>129</v>
      </c>
      <c r="D21" s="21" t="s">
        <v>130</v>
      </c>
      <c r="E21" s="22"/>
      <c r="F21" s="52"/>
    </row>
    <row r="22" spans="1:6" ht="15" customHeight="1" hidden="1">
      <c r="A22" s="47" t="s">
        <v>124</v>
      </c>
      <c r="B22" s="54"/>
      <c r="C22" s="55" t="s">
        <v>129</v>
      </c>
      <c r="D22" s="42" t="s">
        <v>130</v>
      </c>
      <c r="E22" s="56"/>
      <c r="F22" s="52"/>
    </row>
    <row r="23" spans="1:6" ht="48.75" customHeight="1">
      <c r="A23" s="47" t="s">
        <v>131</v>
      </c>
      <c r="B23" s="54"/>
      <c r="C23" s="55" t="s">
        <v>132</v>
      </c>
      <c r="D23" s="42"/>
      <c r="E23" s="56"/>
      <c r="F23" s="52"/>
    </row>
    <row r="24" spans="1:6" ht="22.5" customHeight="1">
      <c r="A24" s="47" t="s">
        <v>133</v>
      </c>
      <c r="B24" s="54"/>
      <c r="C24" s="26" t="s">
        <v>134</v>
      </c>
      <c r="D24" s="21">
        <v>3700</v>
      </c>
      <c r="E24" s="22">
        <v>3690</v>
      </c>
      <c r="F24" s="52">
        <f>D24-E24</f>
        <v>10</v>
      </c>
    </row>
    <row r="25" spans="1:6" ht="15" customHeight="1">
      <c r="A25" s="47" t="s">
        <v>135</v>
      </c>
      <c r="B25" s="54"/>
      <c r="C25" s="26" t="s">
        <v>136</v>
      </c>
      <c r="D25" s="42">
        <f>D24</f>
        <v>3700</v>
      </c>
      <c r="E25" s="56">
        <f>E24</f>
        <v>3690</v>
      </c>
      <c r="F25" s="52">
        <f>D25-E25</f>
        <v>10</v>
      </c>
    </row>
    <row r="26" spans="1:6" ht="15" customHeight="1">
      <c r="A26" s="47" t="s">
        <v>137</v>
      </c>
      <c r="B26" s="54"/>
      <c r="C26" s="55" t="s">
        <v>138</v>
      </c>
      <c r="D26" s="42"/>
      <c r="E26" s="56"/>
      <c r="F26" s="52"/>
    </row>
    <row r="27" spans="1:6" ht="15" customHeight="1">
      <c r="A27" s="47" t="s">
        <v>137</v>
      </c>
      <c r="B27" s="54"/>
      <c r="C27" s="26" t="s">
        <v>262</v>
      </c>
      <c r="D27" s="21">
        <v>3000</v>
      </c>
      <c r="E27" s="113">
        <v>0</v>
      </c>
      <c r="F27" s="52">
        <v>0</v>
      </c>
    </row>
    <row r="28" spans="1:6" ht="15" customHeight="1">
      <c r="A28" s="47" t="s">
        <v>124</v>
      </c>
      <c r="B28" s="54"/>
      <c r="C28" s="26" t="s">
        <v>262</v>
      </c>
      <c r="D28" s="42">
        <f>D27</f>
        <v>3000</v>
      </c>
      <c r="E28" s="56">
        <v>0</v>
      </c>
      <c r="F28" s="52">
        <v>0</v>
      </c>
    </row>
    <row r="29" spans="1:6" ht="39.75" customHeight="1">
      <c r="A29" s="47" t="s">
        <v>139</v>
      </c>
      <c r="B29" s="54"/>
      <c r="C29" s="55" t="s">
        <v>140</v>
      </c>
      <c r="D29" s="42"/>
      <c r="E29" s="56"/>
      <c r="F29" s="52"/>
    </row>
    <row r="30" spans="1:6" ht="38.25" customHeight="1">
      <c r="A30" s="35" t="s">
        <v>141</v>
      </c>
      <c r="B30" s="62"/>
      <c r="C30" s="63" t="s">
        <v>142</v>
      </c>
      <c r="D30" s="21">
        <v>20000</v>
      </c>
      <c r="E30" s="22">
        <v>20000</v>
      </c>
      <c r="F30" s="52">
        <f>D30-E30</f>
        <v>0</v>
      </c>
    </row>
    <row r="31" spans="1:6" ht="38.25" customHeight="1">
      <c r="A31" s="33" t="s">
        <v>121</v>
      </c>
      <c r="B31" s="35"/>
      <c r="C31" s="64" t="s">
        <v>143</v>
      </c>
      <c r="D31" s="21">
        <v>100</v>
      </c>
      <c r="E31" s="22">
        <v>0</v>
      </c>
      <c r="F31" s="52">
        <f aca="true" t="shared" si="1" ref="F31:F40">D31-E31</f>
        <v>100</v>
      </c>
    </row>
    <row r="32" spans="1:6" ht="38.25" customHeight="1">
      <c r="A32" s="33" t="s">
        <v>121</v>
      </c>
      <c r="B32" s="35"/>
      <c r="C32" s="64" t="s">
        <v>144</v>
      </c>
      <c r="D32" s="21">
        <v>100</v>
      </c>
      <c r="E32" s="22">
        <v>0</v>
      </c>
      <c r="F32" s="52">
        <f t="shared" si="1"/>
        <v>100</v>
      </c>
    </row>
    <row r="33" spans="1:6" ht="38.25" customHeight="1">
      <c r="A33" s="33" t="s">
        <v>121</v>
      </c>
      <c r="B33" s="35"/>
      <c r="C33" s="64" t="s">
        <v>145</v>
      </c>
      <c r="D33" s="21">
        <v>100</v>
      </c>
      <c r="E33" s="22">
        <v>0</v>
      </c>
      <c r="F33" s="52">
        <f t="shared" si="1"/>
        <v>100</v>
      </c>
    </row>
    <row r="34" spans="1:6" ht="38.25" customHeight="1">
      <c r="A34" s="33" t="s">
        <v>121</v>
      </c>
      <c r="B34" s="35"/>
      <c r="C34" s="64" t="s">
        <v>146</v>
      </c>
      <c r="D34" s="21">
        <v>100</v>
      </c>
      <c r="E34" s="22">
        <v>0</v>
      </c>
      <c r="F34" s="52">
        <f t="shared" si="1"/>
        <v>100</v>
      </c>
    </row>
    <row r="35" spans="1:6" ht="33.75" customHeight="1">
      <c r="A35" s="33" t="s">
        <v>121</v>
      </c>
      <c r="B35" s="35"/>
      <c r="C35" s="64" t="s">
        <v>147</v>
      </c>
      <c r="D35" s="21">
        <v>92200</v>
      </c>
      <c r="E35" s="22">
        <v>83104.88</v>
      </c>
      <c r="F35" s="52">
        <f t="shared" si="1"/>
        <v>9095.119999999995</v>
      </c>
    </row>
    <row r="36" spans="1:6" ht="32.25" customHeight="1">
      <c r="A36" s="65" t="s">
        <v>148</v>
      </c>
      <c r="B36" s="66"/>
      <c r="C36" s="26" t="s">
        <v>149</v>
      </c>
      <c r="D36" s="21">
        <v>105200</v>
      </c>
      <c r="E36" s="22">
        <v>104814</v>
      </c>
      <c r="F36" s="52">
        <f t="shared" si="1"/>
        <v>386</v>
      </c>
    </row>
    <row r="37" spans="1:6" ht="15" customHeight="1">
      <c r="A37" s="33" t="s">
        <v>150</v>
      </c>
      <c r="B37" s="67"/>
      <c r="C37" s="26" t="s">
        <v>151</v>
      </c>
      <c r="D37" s="21">
        <v>2500</v>
      </c>
      <c r="E37" s="22">
        <v>2191</v>
      </c>
      <c r="F37" s="52">
        <f t="shared" si="1"/>
        <v>309</v>
      </c>
    </row>
    <row r="38" spans="1:6" ht="15" customHeight="1">
      <c r="A38" s="33" t="s">
        <v>141</v>
      </c>
      <c r="B38" s="67"/>
      <c r="C38" s="26" t="s">
        <v>152</v>
      </c>
      <c r="D38" s="21">
        <v>39800</v>
      </c>
      <c r="E38" s="22">
        <v>33217.89</v>
      </c>
      <c r="F38" s="52">
        <f t="shared" si="1"/>
        <v>6582.110000000001</v>
      </c>
    </row>
    <row r="39" spans="1:6" ht="33.75">
      <c r="A39" s="33" t="s">
        <v>121</v>
      </c>
      <c r="B39" s="67"/>
      <c r="C39" s="26" t="s">
        <v>153</v>
      </c>
      <c r="D39" s="21">
        <v>10000</v>
      </c>
      <c r="E39" s="22"/>
      <c r="F39" s="52">
        <f t="shared" si="1"/>
        <v>10000</v>
      </c>
    </row>
    <row r="40" spans="1:6" ht="15" customHeight="1">
      <c r="A40" s="53" t="s">
        <v>124</v>
      </c>
      <c r="B40" s="54"/>
      <c r="C40" s="55" t="s">
        <v>154</v>
      </c>
      <c r="D40" s="42">
        <f>D30+D31+D32+D33+D34+D35+D36+D37+D38+D39</f>
        <v>270100</v>
      </c>
      <c r="E40" s="56">
        <f>E30+E35+E36+E37+E38</f>
        <v>243327.77000000002</v>
      </c>
      <c r="F40" s="52">
        <f t="shared" si="1"/>
        <v>26772.22999999998</v>
      </c>
    </row>
    <row r="41" spans="1:6" ht="15" customHeight="1">
      <c r="A41" s="68" t="s">
        <v>155</v>
      </c>
      <c r="B41" s="54"/>
      <c r="C41" s="55" t="s">
        <v>156</v>
      </c>
      <c r="D41" s="42"/>
      <c r="E41" s="56"/>
      <c r="F41" s="52"/>
    </row>
    <row r="42" spans="1:6" ht="24.75" customHeight="1">
      <c r="A42" s="28" t="s">
        <v>114</v>
      </c>
      <c r="B42" s="57"/>
      <c r="C42" s="26" t="s">
        <v>157</v>
      </c>
      <c r="D42" s="21">
        <v>0</v>
      </c>
      <c r="E42" s="22">
        <v>0</v>
      </c>
      <c r="F42" s="52">
        <f>D42-E42</f>
        <v>0</v>
      </c>
    </row>
    <row r="43" spans="1:6" ht="29.25" customHeight="1">
      <c r="A43" s="28" t="s">
        <v>114</v>
      </c>
      <c r="B43" s="69"/>
      <c r="C43" s="26" t="s">
        <v>158</v>
      </c>
      <c r="D43" s="21">
        <v>62900</v>
      </c>
      <c r="E43" s="22">
        <v>35680.49</v>
      </c>
      <c r="F43" s="52">
        <f>D43-E43</f>
        <v>27219.510000000002</v>
      </c>
    </row>
    <row r="44" spans="1:6" ht="29.25" customHeight="1">
      <c r="A44" s="28" t="s">
        <v>119</v>
      </c>
      <c r="B44" s="69"/>
      <c r="C44" s="26" t="s">
        <v>159</v>
      </c>
      <c r="D44" s="21">
        <v>18700</v>
      </c>
      <c r="E44" s="22">
        <v>9602.85</v>
      </c>
      <c r="F44" s="52">
        <f>D44-E44</f>
        <v>9097.15</v>
      </c>
    </row>
    <row r="45" spans="1:6" ht="29.25" customHeight="1">
      <c r="A45" s="33" t="s">
        <v>160</v>
      </c>
      <c r="B45" s="69"/>
      <c r="C45" s="26" t="s">
        <v>161</v>
      </c>
      <c r="D45" s="21">
        <v>1700</v>
      </c>
      <c r="E45" s="22">
        <v>0</v>
      </c>
      <c r="F45" s="52">
        <f>D45-E45</f>
        <v>1700</v>
      </c>
    </row>
    <row r="46" spans="1:6" ht="15" customHeight="1">
      <c r="A46" s="70" t="s">
        <v>124</v>
      </c>
      <c r="B46" s="71"/>
      <c r="C46" s="55" t="s">
        <v>162</v>
      </c>
      <c r="D46" s="42">
        <f>D42+D45+D43+D44</f>
        <v>83300</v>
      </c>
      <c r="E46" s="56">
        <f>E43+E44</f>
        <v>45283.34</v>
      </c>
      <c r="F46" s="52">
        <f>D46-E46</f>
        <v>38016.66</v>
      </c>
    </row>
    <row r="47" spans="1:6" ht="25.5" customHeight="1" hidden="1">
      <c r="A47" s="28"/>
      <c r="B47" s="69"/>
      <c r="C47" s="26"/>
      <c r="D47" s="21" t="s">
        <v>163</v>
      </c>
      <c r="E47" s="22"/>
      <c r="F47" s="52"/>
    </row>
    <row r="48" spans="1:6" ht="25.5" customHeight="1" hidden="1">
      <c r="A48" s="28" t="s">
        <v>164</v>
      </c>
      <c r="B48" s="69"/>
      <c r="C48" s="26" t="s">
        <v>165</v>
      </c>
      <c r="D48" s="21">
        <v>19200</v>
      </c>
      <c r="E48" s="22"/>
      <c r="F48" s="52"/>
    </row>
    <row r="49" spans="1:6" ht="25.5" customHeight="1">
      <c r="A49" s="47" t="s">
        <v>166</v>
      </c>
      <c r="B49" s="69"/>
      <c r="C49" s="26" t="s">
        <v>167</v>
      </c>
      <c r="D49" s="21"/>
      <c r="E49" s="22"/>
      <c r="F49" s="52"/>
    </row>
    <row r="50" spans="1:6" ht="36.75" customHeight="1">
      <c r="A50" s="28" t="s">
        <v>121</v>
      </c>
      <c r="B50" s="69"/>
      <c r="C50" s="26" t="s">
        <v>168</v>
      </c>
      <c r="D50" s="21">
        <v>50000</v>
      </c>
      <c r="E50" s="22">
        <v>50000</v>
      </c>
      <c r="F50" s="52">
        <f>D50-E50</f>
        <v>0</v>
      </c>
    </row>
    <row r="51" spans="1:6" ht="25.5" customHeight="1">
      <c r="A51" s="53" t="s">
        <v>124</v>
      </c>
      <c r="B51" s="54"/>
      <c r="C51" s="55" t="s">
        <v>169</v>
      </c>
      <c r="D51" s="42">
        <f>D50</f>
        <v>50000</v>
      </c>
      <c r="E51" s="56">
        <v>50000</v>
      </c>
      <c r="F51" s="52">
        <f>D51-E51</f>
        <v>0</v>
      </c>
    </row>
    <row r="52" spans="1:6" ht="42.75" customHeight="1">
      <c r="A52" s="68" t="s">
        <v>170</v>
      </c>
      <c r="B52" s="54"/>
      <c r="C52" s="55" t="s">
        <v>171</v>
      </c>
      <c r="D52" s="42"/>
      <c r="E52" s="56"/>
      <c r="F52" s="52"/>
    </row>
    <row r="53" spans="1:6" ht="36" customHeight="1">
      <c r="A53" s="28" t="s">
        <v>121</v>
      </c>
      <c r="B53" s="57"/>
      <c r="C53" s="26" t="s">
        <v>172</v>
      </c>
      <c r="D53" s="21">
        <v>0</v>
      </c>
      <c r="E53" s="22">
        <v>0</v>
      </c>
      <c r="F53" s="52">
        <v>0</v>
      </c>
    </row>
    <row r="54" spans="1:6" ht="39.75" customHeight="1">
      <c r="A54" s="28" t="s">
        <v>121</v>
      </c>
      <c r="B54" s="57"/>
      <c r="C54" s="26" t="s">
        <v>173</v>
      </c>
      <c r="D54" s="21">
        <v>704500</v>
      </c>
      <c r="E54" s="22">
        <v>268464</v>
      </c>
      <c r="F54" s="52">
        <f>D54-E54</f>
        <v>436036</v>
      </c>
    </row>
    <row r="55" spans="1:6" ht="34.5" customHeight="1">
      <c r="A55" s="28" t="s">
        <v>121</v>
      </c>
      <c r="B55" s="57"/>
      <c r="C55" s="26" t="s">
        <v>174</v>
      </c>
      <c r="D55" s="21">
        <v>0</v>
      </c>
      <c r="E55" s="22">
        <v>0</v>
      </c>
      <c r="F55" s="52">
        <f>D55-E55</f>
        <v>0</v>
      </c>
    </row>
    <row r="56" spans="1:6" ht="37.5" customHeight="1">
      <c r="A56" s="28" t="s">
        <v>121</v>
      </c>
      <c r="B56" s="57"/>
      <c r="C56" s="26" t="s">
        <v>175</v>
      </c>
      <c r="D56" s="21">
        <v>203300</v>
      </c>
      <c r="E56" s="22">
        <v>203300</v>
      </c>
      <c r="F56" s="52">
        <f>D56-E56</f>
        <v>0</v>
      </c>
    </row>
    <row r="57" spans="1:6" ht="37.5" customHeight="1">
      <c r="A57" s="47" t="s">
        <v>176</v>
      </c>
      <c r="B57" s="54"/>
      <c r="C57" s="55" t="s">
        <v>177</v>
      </c>
      <c r="D57" s="21"/>
      <c r="E57" s="22"/>
      <c r="F57" s="52"/>
    </row>
    <row r="58" spans="1:6" ht="37.5" customHeight="1">
      <c r="A58" s="28" t="s">
        <v>121</v>
      </c>
      <c r="B58" s="57"/>
      <c r="C58" s="26" t="s">
        <v>178</v>
      </c>
      <c r="D58" s="21">
        <v>0</v>
      </c>
      <c r="E58" s="22">
        <v>0</v>
      </c>
      <c r="F58" s="52">
        <f>D58-E58</f>
        <v>0</v>
      </c>
    </row>
    <row r="59" spans="1:6" ht="15" customHeight="1">
      <c r="A59" s="47" t="s">
        <v>124</v>
      </c>
      <c r="B59" s="54"/>
      <c r="C59" s="55" t="s">
        <v>179</v>
      </c>
      <c r="D59" s="42">
        <f>D54+D56</f>
        <v>907800</v>
      </c>
      <c r="E59" s="56">
        <f>E54+E56</f>
        <v>471764</v>
      </c>
      <c r="F59" s="52">
        <f>D59-E59</f>
        <v>436036</v>
      </c>
    </row>
    <row r="60" spans="1:6" ht="24" customHeight="1" hidden="1">
      <c r="A60" s="28" t="s">
        <v>180</v>
      </c>
      <c r="B60" s="57"/>
      <c r="C60" s="26" t="s">
        <v>181</v>
      </c>
      <c r="D60" s="21">
        <v>10000</v>
      </c>
      <c r="E60" s="22"/>
      <c r="F60" s="52"/>
    </row>
    <row r="61" spans="1:6" ht="15" customHeight="1" hidden="1">
      <c r="A61" s="72" t="s">
        <v>124</v>
      </c>
      <c r="B61" s="73"/>
      <c r="C61" s="74" t="s">
        <v>182</v>
      </c>
      <c r="D61" s="75">
        <v>10000</v>
      </c>
      <c r="E61" s="75"/>
      <c r="F61" s="52"/>
    </row>
    <row r="62" spans="1:6" ht="15" customHeight="1">
      <c r="A62" s="47" t="s">
        <v>183</v>
      </c>
      <c r="B62" s="73"/>
      <c r="C62" s="74" t="s">
        <v>184</v>
      </c>
      <c r="D62" s="75"/>
      <c r="E62" s="75"/>
      <c r="F62" s="52"/>
    </row>
    <row r="63" spans="1:6" ht="15" customHeight="1">
      <c r="A63" s="47"/>
      <c r="B63" s="73"/>
      <c r="C63" s="64" t="s">
        <v>185</v>
      </c>
      <c r="D63" s="58">
        <v>0</v>
      </c>
      <c r="E63" s="58">
        <v>0</v>
      </c>
      <c r="F63" s="52"/>
    </row>
    <row r="64" spans="1:6" ht="32.25" customHeight="1">
      <c r="A64" s="28" t="s">
        <v>121</v>
      </c>
      <c r="B64" s="73"/>
      <c r="C64" s="64" t="s">
        <v>186</v>
      </c>
      <c r="D64" s="58">
        <v>93100</v>
      </c>
      <c r="E64" s="58">
        <v>0</v>
      </c>
      <c r="F64" s="52">
        <f>D64-E64</f>
        <v>93100</v>
      </c>
    </row>
    <row r="65" spans="1:6" ht="15" customHeight="1">
      <c r="A65" s="47" t="s">
        <v>141</v>
      </c>
      <c r="B65" s="73"/>
      <c r="C65" s="64" t="s">
        <v>187</v>
      </c>
      <c r="D65" s="58">
        <v>0</v>
      </c>
      <c r="E65" s="58">
        <v>0</v>
      </c>
      <c r="F65" s="52"/>
    </row>
    <row r="66" spans="1:6" ht="15" customHeight="1">
      <c r="A66" s="47"/>
      <c r="B66" s="73"/>
      <c r="C66" s="64"/>
      <c r="D66" s="58"/>
      <c r="E66" s="58"/>
      <c r="F66" s="52"/>
    </row>
    <row r="67" spans="1:6" ht="50.25" customHeight="1">
      <c r="A67" s="28" t="s">
        <v>188</v>
      </c>
      <c r="B67" s="73"/>
      <c r="C67" s="64" t="s">
        <v>189</v>
      </c>
      <c r="D67" s="58">
        <v>0</v>
      </c>
      <c r="E67" s="58">
        <v>0</v>
      </c>
      <c r="F67" s="52">
        <v>0</v>
      </c>
    </row>
    <row r="68" spans="1:6" ht="44.25" customHeight="1">
      <c r="A68" s="28" t="s">
        <v>188</v>
      </c>
      <c r="B68" s="73"/>
      <c r="C68" s="64" t="s">
        <v>190</v>
      </c>
      <c r="D68" s="58">
        <v>0</v>
      </c>
      <c r="E68" s="58">
        <v>0</v>
      </c>
      <c r="F68" s="52">
        <v>0</v>
      </c>
    </row>
    <row r="69" spans="1:6" ht="50.25" customHeight="1">
      <c r="A69" s="28" t="s">
        <v>188</v>
      </c>
      <c r="B69" s="73"/>
      <c r="C69" s="64" t="s">
        <v>191</v>
      </c>
      <c r="D69" s="58">
        <v>0</v>
      </c>
      <c r="E69" s="58">
        <v>0</v>
      </c>
      <c r="F69" s="52">
        <v>0</v>
      </c>
    </row>
    <row r="70" spans="1:6" ht="44.25" customHeight="1">
      <c r="A70" s="28" t="s">
        <v>188</v>
      </c>
      <c r="B70" s="73"/>
      <c r="C70" s="64" t="s">
        <v>191</v>
      </c>
      <c r="D70" s="58">
        <v>0</v>
      </c>
      <c r="E70" s="58">
        <v>0</v>
      </c>
      <c r="F70" s="52">
        <v>0</v>
      </c>
    </row>
    <row r="71" spans="1:6" ht="15" customHeight="1">
      <c r="A71" s="47"/>
      <c r="B71" s="73"/>
      <c r="C71" s="74" t="s">
        <v>192</v>
      </c>
      <c r="D71" s="75">
        <f>D64+D65</f>
        <v>93100</v>
      </c>
      <c r="E71" s="75">
        <v>0</v>
      </c>
      <c r="F71" s="52">
        <v>51</v>
      </c>
    </row>
    <row r="72" spans="1:6" ht="15" customHeight="1" hidden="1">
      <c r="A72" s="28"/>
      <c r="B72" s="35"/>
      <c r="C72" s="64" t="s">
        <v>193</v>
      </c>
      <c r="D72" s="58">
        <v>30000</v>
      </c>
      <c r="E72" s="58"/>
      <c r="F72" s="52"/>
    </row>
    <row r="73" spans="1:6" ht="15" customHeight="1" hidden="1">
      <c r="A73" s="28"/>
      <c r="B73" s="35"/>
      <c r="C73" s="64" t="s">
        <v>194</v>
      </c>
      <c r="D73" s="58">
        <v>8000</v>
      </c>
      <c r="E73" s="58"/>
      <c r="F73" s="52"/>
    </row>
    <row r="74" spans="1:6" ht="15" customHeight="1">
      <c r="A74" s="47" t="s">
        <v>195</v>
      </c>
      <c r="B74" s="35"/>
      <c r="C74" s="74" t="s">
        <v>196</v>
      </c>
      <c r="D74" s="58"/>
      <c r="E74" s="58"/>
      <c r="F74" s="52"/>
    </row>
    <row r="75" spans="1:6" ht="30.75" customHeight="1">
      <c r="A75" s="28" t="s">
        <v>121</v>
      </c>
      <c r="B75" s="35"/>
      <c r="C75" s="64" t="s">
        <v>197</v>
      </c>
      <c r="D75" s="58">
        <v>258900</v>
      </c>
      <c r="E75" s="58">
        <v>239233</v>
      </c>
      <c r="F75" s="52">
        <f>D75-E75</f>
        <v>19667</v>
      </c>
    </row>
    <row r="76" spans="1:6" ht="36.75" customHeight="1">
      <c r="A76" s="28" t="s">
        <v>121</v>
      </c>
      <c r="B76" s="35"/>
      <c r="C76" s="64" t="s">
        <v>198</v>
      </c>
      <c r="D76" s="58">
        <v>497300</v>
      </c>
      <c r="E76" s="58">
        <v>229444.05</v>
      </c>
      <c r="F76" s="52">
        <f aca="true" t="shared" si="2" ref="F76:F95">D76-E76</f>
        <v>267855.95</v>
      </c>
    </row>
    <row r="77" spans="1:6" ht="21" customHeight="1" hidden="1">
      <c r="A77" s="28" t="s">
        <v>199</v>
      </c>
      <c r="B77" s="73"/>
      <c r="C77" s="64" t="s">
        <v>200</v>
      </c>
      <c r="D77" s="58">
        <v>10000</v>
      </c>
      <c r="E77" s="75"/>
      <c r="F77" s="52">
        <f t="shared" si="2"/>
        <v>10000</v>
      </c>
    </row>
    <row r="78" spans="1:6" ht="41.25" customHeight="1">
      <c r="A78" s="28" t="s">
        <v>121</v>
      </c>
      <c r="B78" s="73"/>
      <c r="C78" s="64" t="s">
        <v>201</v>
      </c>
      <c r="D78" s="58">
        <v>100</v>
      </c>
      <c r="E78" s="77">
        <v>0</v>
      </c>
      <c r="F78" s="52">
        <f t="shared" si="2"/>
        <v>100</v>
      </c>
    </row>
    <row r="79" spans="1:6" ht="15" customHeight="1">
      <c r="A79" s="72" t="s">
        <v>124</v>
      </c>
      <c r="B79" s="73"/>
      <c r="C79" s="74" t="s">
        <v>202</v>
      </c>
      <c r="D79" s="75">
        <f>D75+D76+D78</f>
        <v>756300</v>
      </c>
      <c r="E79" s="75">
        <f>E75+E76</f>
        <v>468677.05</v>
      </c>
      <c r="F79" s="52">
        <f t="shared" si="2"/>
        <v>287622.95</v>
      </c>
    </row>
    <row r="80" spans="1:6" ht="15" customHeight="1">
      <c r="A80" s="47" t="s">
        <v>203</v>
      </c>
      <c r="B80" s="73"/>
      <c r="C80" s="74" t="s">
        <v>204</v>
      </c>
      <c r="D80" s="75"/>
      <c r="E80" s="75"/>
      <c r="F80" s="52"/>
    </row>
    <row r="81" spans="1:6" ht="33.75">
      <c r="A81" s="28" t="s">
        <v>121</v>
      </c>
      <c r="B81" s="73"/>
      <c r="C81" s="76" t="s">
        <v>205</v>
      </c>
      <c r="D81" s="77">
        <v>1000</v>
      </c>
      <c r="E81" s="77">
        <v>0</v>
      </c>
      <c r="F81" s="52">
        <f t="shared" si="2"/>
        <v>1000</v>
      </c>
    </row>
    <row r="82" spans="1:6" ht="15" customHeight="1">
      <c r="A82" s="72" t="s">
        <v>124</v>
      </c>
      <c r="B82" s="73"/>
      <c r="C82" s="78" t="s">
        <v>206</v>
      </c>
      <c r="D82" s="75">
        <f>D81</f>
        <v>1000</v>
      </c>
      <c r="E82" s="75">
        <v>0</v>
      </c>
      <c r="F82" s="52">
        <f t="shared" si="2"/>
        <v>1000</v>
      </c>
    </row>
    <row r="83" spans="1:6" ht="15" customHeight="1">
      <c r="A83" s="47" t="s">
        <v>207</v>
      </c>
      <c r="B83" s="73"/>
      <c r="C83" s="74" t="s">
        <v>208</v>
      </c>
      <c r="D83" s="75"/>
      <c r="E83" s="75"/>
      <c r="F83" s="52"/>
    </row>
    <row r="84" spans="1:6" ht="33.75">
      <c r="A84" s="28" t="s">
        <v>209</v>
      </c>
      <c r="B84" s="73"/>
      <c r="C84" s="76" t="s">
        <v>210</v>
      </c>
      <c r="D84" s="77">
        <v>100000</v>
      </c>
      <c r="E84" s="77">
        <v>58500.43</v>
      </c>
      <c r="F84" s="52">
        <f t="shared" si="2"/>
        <v>41499.57</v>
      </c>
    </row>
    <row r="85" spans="1:6" ht="15" customHeight="1">
      <c r="A85" s="72" t="s">
        <v>124</v>
      </c>
      <c r="B85" s="73"/>
      <c r="C85" s="78" t="s">
        <v>211</v>
      </c>
      <c r="D85" s="79">
        <f>D84</f>
        <v>100000</v>
      </c>
      <c r="E85" s="75">
        <f>E84</f>
        <v>58500.43</v>
      </c>
      <c r="F85" s="52">
        <f t="shared" si="2"/>
        <v>41499.57</v>
      </c>
    </row>
    <row r="86" spans="1:6" ht="15" customHeight="1">
      <c r="A86" s="47" t="s">
        <v>212</v>
      </c>
      <c r="B86" s="73"/>
      <c r="C86" s="74" t="s">
        <v>213</v>
      </c>
      <c r="D86" s="75"/>
      <c r="E86" s="75"/>
      <c r="F86" s="52"/>
    </row>
    <row r="87" spans="1:6" ht="33.75">
      <c r="A87" s="28" t="s">
        <v>121</v>
      </c>
      <c r="B87" s="35"/>
      <c r="C87" s="64" t="s">
        <v>214</v>
      </c>
      <c r="D87" s="58">
        <v>1000</v>
      </c>
      <c r="E87" s="58">
        <v>0</v>
      </c>
      <c r="F87" s="52">
        <f t="shared" si="2"/>
        <v>1000</v>
      </c>
    </row>
    <row r="88" spans="1:6" ht="14.25" hidden="1">
      <c r="A88" s="28" t="s">
        <v>128</v>
      </c>
      <c r="B88" s="35"/>
      <c r="C88" s="64" t="s">
        <v>215</v>
      </c>
      <c r="D88" s="58" t="s">
        <v>216</v>
      </c>
      <c r="E88" s="58"/>
      <c r="F88" s="52">
        <f t="shared" si="2"/>
        <v>3000</v>
      </c>
    </row>
    <row r="89" spans="1:6" ht="22.5" customHeight="1">
      <c r="A89" s="28" t="s">
        <v>124</v>
      </c>
      <c r="B89" s="73"/>
      <c r="C89" s="74" t="s">
        <v>217</v>
      </c>
      <c r="D89" s="75">
        <f>D87</f>
        <v>1000</v>
      </c>
      <c r="E89" s="75">
        <f>E87</f>
        <v>0</v>
      </c>
      <c r="F89" s="52">
        <f t="shared" si="2"/>
        <v>1000</v>
      </c>
    </row>
    <row r="90" spans="1:6" ht="22.5" customHeight="1">
      <c r="A90" s="47" t="s">
        <v>218</v>
      </c>
      <c r="B90" s="73"/>
      <c r="C90" s="74" t="s">
        <v>219</v>
      </c>
      <c r="D90" s="75"/>
      <c r="E90" s="75"/>
      <c r="F90" s="52"/>
    </row>
    <row r="91" spans="1:6" ht="20.25" customHeight="1">
      <c r="A91" s="33" t="s">
        <v>220</v>
      </c>
      <c r="B91" s="73"/>
      <c r="C91" s="64" t="s">
        <v>221</v>
      </c>
      <c r="D91" s="58">
        <v>2622900</v>
      </c>
      <c r="E91" s="58">
        <v>1883000</v>
      </c>
      <c r="F91" s="52">
        <f t="shared" si="2"/>
        <v>739900</v>
      </c>
    </row>
    <row r="92" spans="1:6" ht="24.75" customHeight="1">
      <c r="A92" s="33" t="s">
        <v>220</v>
      </c>
      <c r="B92" s="73"/>
      <c r="C92" s="64" t="s">
        <v>222</v>
      </c>
      <c r="D92" s="58">
        <v>900000</v>
      </c>
      <c r="E92" s="58">
        <v>0</v>
      </c>
      <c r="F92" s="52">
        <f t="shared" si="2"/>
        <v>900000</v>
      </c>
    </row>
    <row r="93" spans="1:6" ht="28.5" customHeight="1">
      <c r="A93" s="33" t="s">
        <v>220</v>
      </c>
      <c r="B93" s="73"/>
      <c r="C93" s="64" t="s">
        <v>223</v>
      </c>
      <c r="D93" s="58">
        <v>0</v>
      </c>
      <c r="E93" s="58">
        <v>0</v>
      </c>
      <c r="F93" s="52">
        <f t="shared" si="2"/>
        <v>0</v>
      </c>
    </row>
    <row r="94" spans="1:6" ht="28.5" customHeight="1">
      <c r="A94" s="33" t="s">
        <v>220</v>
      </c>
      <c r="B94" s="73"/>
      <c r="C94" s="64" t="s">
        <v>223</v>
      </c>
      <c r="D94" s="58"/>
      <c r="E94" s="58"/>
      <c r="F94" s="52">
        <f t="shared" si="2"/>
        <v>0</v>
      </c>
    </row>
    <row r="95" spans="1:6" ht="15" customHeight="1">
      <c r="A95" s="73" t="s">
        <v>124</v>
      </c>
      <c r="B95" s="35"/>
      <c r="C95" s="74" t="s">
        <v>224</v>
      </c>
      <c r="D95" s="75">
        <f>D91+D93+D92</f>
        <v>3522900</v>
      </c>
      <c r="E95" s="75">
        <f>E91</f>
        <v>1883000</v>
      </c>
      <c r="F95" s="52">
        <f t="shared" si="2"/>
        <v>1639900</v>
      </c>
    </row>
    <row r="96" spans="1:6" ht="12.75">
      <c r="A96" s="80"/>
      <c r="B96" s="35"/>
      <c r="C96" s="36"/>
      <c r="D96" s="36"/>
      <c r="E96" s="36"/>
      <c r="F96" s="81"/>
    </row>
    <row r="97" spans="1:6" ht="25.5" customHeight="1">
      <c r="A97" s="82" t="s">
        <v>225</v>
      </c>
      <c r="B97" s="83">
        <v>450</v>
      </c>
      <c r="C97" s="36"/>
      <c r="D97" s="84" t="s">
        <v>290</v>
      </c>
      <c r="E97" s="85" t="s">
        <v>291</v>
      </c>
      <c r="F97" s="86" t="s">
        <v>33</v>
      </c>
    </row>
    <row r="98" ht="12.75">
      <c r="C98" s="87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5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8"/>
      <c r="C1" s="40"/>
      <c r="D1" s="89"/>
      <c r="E1" s="197" t="s">
        <v>226</v>
      </c>
      <c r="F1" s="197"/>
    </row>
    <row r="2" spans="1:6" ht="15">
      <c r="A2" s="184" t="s">
        <v>227</v>
      </c>
      <c r="B2" s="184"/>
      <c r="C2" s="184"/>
      <c r="D2" s="184"/>
      <c r="E2" s="184"/>
      <c r="F2" s="184"/>
    </row>
    <row r="3" spans="1:6" ht="11.25" customHeight="1">
      <c r="A3" s="6"/>
      <c r="B3" s="90"/>
      <c r="C3" s="7"/>
      <c r="D3" s="8"/>
      <c r="E3" s="8"/>
      <c r="F3" s="9"/>
    </row>
    <row r="4" spans="1:6" ht="18" customHeight="1">
      <c r="A4" s="10"/>
      <c r="B4" s="11" t="s">
        <v>20</v>
      </c>
      <c r="C4" s="196" t="s">
        <v>228</v>
      </c>
      <c r="D4" s="196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109</v>
      </c>
      <c r="F7" s="18" t="s">
        <v>30</v>
      </c>
    </row>
    <row r="8" spans="1:6" ht="24" customHeight="1">
      <c r="A8" s="80" t="s">
        <v>229</v>
      </c>
      <c r="B8" s="20" t="s">
        <v>230</v>
      </c>
      <c r="C8" s="91" t="s">
        <v>33</v>
      </c>
      <c r="D8" s="92" t="s">
        <v>231</v>
      </c>
      <c r="E8" s="93" t="s">
        <v>232</v>
      </c>
      <c r="F8" s="94"/>
    </row>
    <row r="9" spans="1:6" ht="11.25" customHeight="1">
      <c r="A9" s="34" t="s">
        <v>233</v>
      </c>
      <c r="B9" s="95"/>
      <c r="C9" s="96"/>
      <c r="D9" s="97"/>
      <c r="E9" s="98"/>
      <c r="F9" s="99"/>
    </row>
    <row r="10" spans="1:6" ht="24.75" customHeight="1">
      <c r="A10" s="80" t="s">
        <v>234</v>
      </c>
      <c r="B10" s="100" t="s">
        <v>235</v>
      </c>
      <c r="C10" s="92" t="s">
        <v>33</v>
      </c>
      <c r="D10" s="92"/>
      <c r="E10" s="93"/>
      <c r="F10" s="101"/>
    </row>
    <row r="11" spans="1:6" ht="11.25" customHeight="1">
      <c r="A11" s="34" t="s">
        <v>236</v>
      </c>
      <c r="B11" s="95"/>
      <c r="C11" s="97"/>
      <c r="D11" s="97"/>
      <c r="E11" s="98"/>
      <c r="F11" s="99"/>
    </row>
    <row r="12" spans="1:6" ht="10.5" customHeight="1">
      <c r="A12" s="80" t="s">
        <v>237</v>
      </c>
      <c r="B12" s="102" t="s">
        <v>238</v>
      </c>
      <c r="C12" s="92"/>
      <c r="D12" s="92"/>
      <c r="E12" s="93"/>
      <c r="F12" s="101"/>
    </row>
    <row r="13" spans="1:6" ht="18" customHeight="1">
      <c r="A13" s="80"/>
      <c r="B13" s="102"/>
      <c r="C13" s="92"/>
      <c r="D13" s="92"/>
      <c r="E13" s="93"/>
      <c r="F13" s="101"/>
    </row>
    <row r="14" spans="1:6" ht="18" customHeight="1">
      <c r="A14" s="80"/>
      <c r="B14" s="102"/>
      <c r="C14" s="92"/>
      <c r="D14" s="92"/>
      <c r="E14" s="93"/>
      <c r="F14" s="101"/>
    </row>
    <row r="15" spans="1:6" ht="18" customHeight="1">
      <c r="A15" s="80"/>
      <c r="B15" s="102"/>
      <c r="C15" s="92"/>
      <c r="D15" s="92"/>
      <c r="E15" s="93"/>
      <c r="F15" s="101"/>
    </row>
    <row r="16" spans="1:6" ht="18" customHeight="1">
      <c r="A16" s="80"/>
      <c r="B16" s="102"/>
      <c r="C16" s="92"/>
      <c r="D16" s="92"/>
      <c r="E16" s="93"/>
      <c r="F16" s="101"/>
    </row>
    <row r="17" spans="1:6" ht="18" customHeight="1">
      <c r="A17" s="80"/>
      <c r="B17" s="102"/>
      <c r="C17" s="92"/>
      <c r="D17" s="92"/>
      <c r="E17" s="93"/>
      <c r="F17" s="101"/>
    </row>
    <row r="18" spans="1:6" ht="18" customHeight="1">
      <c r="A18" s="80"/>
      <c r="B18" s="102"/>
      <c r="C18" s="92"/>
      <c r="D18" s="92"/>
      <c r="E18" s="93"/>
      <c r="F18" s="101"/>
    </row>
    <row r="19" spans="1:6" ht="18" customHeight="1">
      <c r="A19" s="80"/>
      <c r="B19" s="102"/>
      <c r="C19" s="92"/>
      <c r="D19" s="92"/>
      <c r="E19" s="93"/>
      <c r="F19" s="101"/>
    </row>
    <row r="20" spans="1:6" ht="15" customHeight="1">
      <c r="A20" s="80"/>
      <c r="B20" s="102"/>
      <c r="C20" s="92"/>
      <c r="D20" s="92"/>
      <c r="E20" s="93"/>
      <c r="F20" s="101"/>
    </row>
    <row r="21" spans="1:6" ht="15.75" customHeight="1">
      <c r="A21" s="80"/>
      <c r="B21" s="102"/>
      <c r="C21" s="92"/>
      <c r="D21" s="92"/>
      <c r="E21" s="93"/>
      <c r="F21" s="101"/>
    </row>
    <row r="22" spans="1:6" ht="18" customHeight="1">
      <c r="A22" s="80"/>
      <c r="B22" s="102"/>
      <c r="C22" s="92"/>
      <c r="D22" s="92"/>
      <c r="E22" s="93"/>
      <c r="F22" s="101"/>
    </row>
    <row r="23" spans="1:6" ht="15" customHeight="1">
      <c r="A23" s="80"/>
      <c r="B23" s="102"/>
      <c r="C23" s="92"/>
      <c r="D23" s="92"/>
      <c r="E23" s="93"/>
      <c r="F23" s="101"/>
    </row>
    <row r="24" spans="1:6" ht="15" customHeight="1">
      <c r="A24" s="80"/>
      <c r="B24" s="103"/>
      <c r="C24" s="92"/>
      <c r="D24" s="92"/>
      <c r="E24" s="93"/>
      <c r="F24" s="101"/>
    </row>
    <row r="25" spans="1:6" ht="21" customHeight="1">
      <c r="A25" s="80" t="s">
        <v>239</v>
      </c>
      <c r="B25" s="25" t="s">
        <v>240</v>
      </c>
      <c r="C25" s="92" t="s">
        <v>33</v>
      </c>
      <c r="D25" s="92"/>
      <c r="E25" s="93"/>
      <c r="F25" s="101"/>
    </row>
    <row r="26" spans="1:6" ht="12" customHeight="1">
      <c r="A26" s="34" t="s">
        <v>241</v>
      </c>
      <c r="B26" s="95"/>
      <c r="C26" s="97"/>
      <c r="D26" s="97"/>
      <c r="E26" s="98"/>
      <c r="F26" s="99"/>
    </row>
    <row r="27" spans="1:6" ht="12.75" customHeight="1">
      <c r="A27" s="80" t="s">
        <v>242</v>
      </c>
      <c r="B27" s="100" t="s">
        <v>243</v>
      </c>
      <c r="C27" s="92"/>
      <c r="D27" s="92"/>
      <c r="E27" s="93"/>
      <c r="F27" s="101"/>
    </row>
    <row r="28" spans="1:6" ht="16.5" customHeight="1">
      <c r="A28" s="80"/>
      <c r="B28" s="100"/>
      <c r="C28" s="92"/>
      <c r="D28" s="92"/>
      <c r="E28" s="93"/>
      <c r="F28" s="101"/>
    </row>
    <row r="29" spans="1:6" ht="16.5" customHeight="1">
      <c r="A29" s="80"/>
      <c r="B29" s="100"/>
      <c r="C29" s="92"/>
      <c r="D29" s="92"/>
      <c r="E29" s="93"/>
      <c r="F29" s="101"/>
    </row>
    <row r="30" spans="1:6" ht="17.25" customHeight="1">
      <c r="A30" s="80"/>
      <c r="B30" s="100"/>
      <c r="C30" s="92"/>
      <c r="D30" s="92"/>
      <c r="E30" s="93"/>
      <c r="F30" s="101"/>
    </row>
    <row r="31" spans="1:6" ht="18" customHeight="1">
      <c r="A31" s="80"/>
      <c r="B31" s="100"/>
      <c r="C31" s="92"/>
      <c r="D31" s="92"/>
      <c r="E31" s="93"/>
      <c r="F31" s="101"/>
    </row>
    <row r="32" spans="1:6" ht="21" customHeight="1">
      <c r="A32" s="80" t="s">
        <v>244</v>
      </c>
      <c r="B32" s="25" t="s">
        <v>245</v>
      </c>
      <c r="C32" s="92"/>
      <c r="D32" s="92" t="s">
        <v>231</v>
      </c>
      <c r="E32" s="92" t="s">
        <v>232</v>
      </c>
      <c r="F32" s="104"/>
    </row>
    <row r="33" spans="1:6" ht="21" customHeight="1">
      <c r="A33" s="80" t="s">
        <v>237</v>
      </c>
      <c r="B33" s="25" t="s">
        <v>246</v>
      </c>
      <c r="C33" s="92"/>
      <c r="D33" s="92" t="s">
        <v>247</v>
      </c>
      <c r="E33" s="92" t="s">
        <v>248</v>
      </c>
      <c r="F33" s="101" t="s">
        <v>33</v>
      </c>
    </row>
    <row r="34" spans="1:6" ht="21" customHeight="1">
      <c r="A34" s="80"/>
      <c r="B34" s="95"/>
      <c r="C34" s="97"/>
      <c r="D34" s="97"/>
      <c r="E34" s="97"/>
      <c r="F34" s="99" t="s">
        <v>33</v>
      </c>
    </row>
    <row r="35" spans="1:6" ht="21" customHeight="1">
      <c r="A35" s="80" t="s">
        <v>249</v>
      </c>
      <c r="B35" s="95" t="s">
        <v>250</v>
      </c>
      <c r="C35" s="105"/>
      <c r="D35" s="105" t="s">
        <v>251</v>
      </c>
      <c r="E35" s="105" t="s">
        <v>252</v>
      </c>
      <c r="F35" s="106" t="s">
        <v>33</v>
      </c>
    </row>
    <row r="36" spans="1:6" ht="21" customHeight="1">
      <c r="A36" s="80"/>
      <c r="B36" s="107"/>
      <c r="C36" s="108"/>
      <c r="D36" s="108"/>
      <c r="E36" s="108"/>
      <c r="F36" s="109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10" t="s">
        <v>253</v>
      </c>
      <c r="B38" s="37"/>
      <c r="C38" s="111"/>
      <c r="D38" s="38"/>
      <c r="E38" s="198" t="s">
        <v>254</v>
      </c>
      <c r="F38" s="198"/>
    </row>
    <row r="39" spans="1:6" ht="10.5" customHeight="1">
      <c r="A39" s="112"/>
      <c r="B39" s="37"/>
      <c r="C39" s="4" t="s">
        <v>255</v>
      </c>
      <c r="D39" s="38"/>
      <c r="E39" s="199" t="s">
        <v>256</v>
      </c>
      <c r="F39" s="199"/>
    </row>
    <row r="40" spans="1:6" ht="24.75" customHeight="1">
      <c r="A40" s="112"/>
      <c r="B40" s="37"/>
      <c r="C40" s="38"/>
      <c r="D40" s="38"/>
      <c r="E40" s="38"/>
      <c r="F40" s="38"/>
    </row>
    <row r="41" spans="1:6" ht="12.75" customHeight="1">
      <c r="A41" s="110" t="s">
        <v>257</v>
      </c>
      <c r="B41" s="37"/>
      <c r="C41" s="111"/>
      <c r="D41" s="38"/>
      <c r="E41" s="198" t="s">
        <v>258</v>
      </c>
      <c r="F41" s="198"/>
    </row>
    <row r="42" spans="1:6" ht="10.5" customHeight="1">
      <c r="A42" s="112" t="s">
        <v>259</v>
      </c>
      <c r="B42" s="37"/>
      <c r="C42" s="4" t="s">
        <v>255</v>
      </c>
      <c r="D42" s="38"/>
      <c r="E42" s="199" t="s">
        <v>256</v>
      </c>
      <c r="F42" s="199"/>
    </row>
    <row r="43" spans="1:6" ht="12.75" customHeight="1">
      <c r="A43" s="112"/>
      <c r="B43" s="37"/>
      <c r="C43" s="38"/>
      <c r="D43" s="38"/>
      <c r="E43" s="38"/>
      <c r="F43" s="38"/>
    </row>
    <row r="44" spans="1:6" ht="22.5" customHeight="1">
      <c r="A44" s="112" t="s">
        <v>260</v>
      </c>
      <c r="B44" s="37"/>
      <c r="C44" s="111"/>
      <c r="D44" s="38"/>
      <c r="E44" s="198" t="s">
        <v>261</v>
      </c>
      <c r="F44" s="198"/>
    </row>
    <row r="45" spans="1:6" ht="9.75" customHeight="1">
      <c r="A45" s="3"/>
      <c r="B45" s="37"/>
      <c r="C45" s="4" t="s">
        <v>255</v>
      </c>
      <c r="D45" s="38"/>
      <c r="E45" s="199" t="s">
        <v>256</v>
      </c>
      <c r="F45" s="199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2019-09-03T09:10:32Z</cp:lastPrinted>
  <dcterms:modified xsi:type="dcterms:W3CDTF">2019-09-04T06:39:43Z</dcterms:modified>
  <cp:category/>
  <cp:version/>
  <cp:contentType/>
  <cp:contentStatus/>
</cp:coreProperties>
</file>